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11"/>
  <workbookPr/>
  <mc:AlternateContent xmlns:mc="http://schemas.openxmlformats.org/markup-compatibility/2006">
    <mc:Choice Requires="x15">
      <x15ac:absPath xmlns:x15ac="http://schemas.microsoft.com/office/spreadsheetml/2010/11/ac" url="F:\NSFPIF\Program Forms and Documents\Final\Application Materials\"/>
    </mc:Choice>
  </mc:AlternateContent>
  <xr:revisionPtr revIDLastSave="0" documentId="11_7CB8A4C9DFCF715F70D2E8ABC2C1DB0207D46364" xr6:coauthVersionLast="45" xr6:coauthVersionMax="45" xr10:uidLastSave="{00000000-0000-0000-0000-000000000000}"/>
  <bookViews>
    <workbookView xWindow="-30" yWindow="9270" windowWidth="29760" windowHeight="10410" tabRatio="669" xr2:uid="{00000000-000D-0000-FFFF-FFFF00000000}"/>
  </bookViews>
  <sheets>
    <sheet name="PART 1- NS WORKSHEET " sheetId="2" r:id="rId1"/>
    <sheet name="PART 2- INELIGIBLE COSTS &gt;$150k" sheetId="3" r:id="rId2"/>
    <sheet name="Summary Sheet" sheetId="4" r:id="rId3"/>
  </sheets>
  <definedNames>
    <definedName name="_xlnm.Print_Area" localSheetId="0">'PART 1- NS WORKSHEET '!$A$1:$E$686</definedName>
    <definedName name="_xlnm.Print_Titles" localSheetId="0">'PART 1- NS WORKSHEET '!$8:$8</definedName>
    <definedName name="_xlnm.Print_Titles" localSheetId="1">'PART 2- INELIGIBLE COSTS &gt;$150k'!$11:$11</definedName>
    <definedName name="Z_0AF3F7A6_97C1_4701_B09E_30FA09CF9160_.wvu.PrintArea" localSheetId="0" hidden="1">'PART 1- NS WORKSHEET '!$A$1:$E$682</definedName>
    <definedName name="Z_0AF3F7A6_97C1_4701_B09E_30FA09CF9160_.wvu.PrintTitles" localSheetId="0" hidden="1">'PART 1- NS WORKSHEET '!$8:$8</definedName>
    <definedName name="Z_10CE268E_C9F3_44CB_85F3_7A1C0B387EC0_.wvu.PrintArea" localSheetId="0" hidden="1">'PART 1- NS WORKSHEET '!$A$1:$E$682</definedName>
    <definedName name="Z_10CE268E_C9F3_44CB_85F3_7A1C0B387EC0_.wvu.PrintTitles" localSheetId="0" hidden="1">'PART 1- NS WORKSHEET '!$8:$8</definedName>
    <definedName name="Z_12EF543F_0693_0C45_AC72_8A93A6F21539_.wvu.PrintArea" localSheetId="0" hidden="1">'PART 1- NS WORKSHEET '!$A$667:$F$683</definedName>
    <definedName name="Z_12EF543F_0693_0C45_AC72_8A93A6F21539_.wvu.PrintTitles" localSheetId="0" hidden="1">'PART 1- NS WORKSHEET '!$8:$8</definedName>
    <definedName name="Z_4DA9077E_7E28_44AC_B389_7DC7511524E2_.wvu.PrintArea" localSheetId="0" hidden="1">'PART 1- NS WORKSHEET '!$A$1:$E$682</definedName>
    <definedName name="Z_4DA9077E_7E28_44AC_B389_7DC7511524E2_.wvu.PrintTitles" localSheetId="0" hidden="1">'PART 1- NS WORKSHEET '!$8:$8</definedName>
    <definedName name="Z_BE51FD49_6AE7_4197_BA93_83C2759F03BA_.wvu.PrintArea" localSheetId="0" hidden="1">'PART 1- NS WORKSHEET '!$A$1:$E$682</definedName>
    <definedName name="Z_BE51FD49_6AE7_4197_BA93_83C2759F03BA_.wvu.PrintTitles" localSheetId="0" hidden="1">'PART 1- NS WORKSHEET '!$8:$8</definedName>
  </definedNames>
  <calcPr calcId="191028" concurrentCalc="0"/>
  <customWorkbookViews>
    <customWorkbookView name="setup - Personal View" guid="{4DA9077E-7E28-44AC-B389-7DC7511524E2}" mergeInterval="0" personalView="1" maximized="1" xWindow="-8" yWindow="-8" windowWidth="1040" windowHeight="744" tabRatio="380" activeSheetId="2" showFormulaBar="0"/>
    <customWorkbookView name="Kelly Gray - Personal View" guid="{0AF3F7A6-97C1-4701-B09E-30FA09CF9160}" mergeInterval="0" personalView="1" maximized="1" windowWidth="1276" windowHeight="808" tabRatio="380" activeSheetId="2"/>
    <customWorkbookView name="sangreen - Personal View" guid="{BE51FD49-6AE7-4197-BA93-83C2759F03BA}" mergeInterval="0" personalView="1" xWindow="6" yWindow="132" windowWidth="1020" windowHeight="738" tabRatio="380" activeSheetId="2"/>
    <customWorkbookView name="Kelly.Gray - Personal View" guid="{10CE268E-C9F3-44CB-85F3-7A1C0B387EC0}" mergeInterval="0" personalView="1" maximized="1" windowWidth="1276" windowHeight="835" tabRatio="380" activeSheetId="2"/>
    <customWorkbookView name="Linus LeBlanc - Personal View" guid="{12EF543F-0693-0C45-AC72-8A93A6F21539}" mergeInterval="0" personalView="1" xWindow="4" yWindow="71" windowWidth="1685" windowHeight="1044" tabRatio="380" activeSheetId="2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7" i="2" l="1"/>
  <c r="C328" i="2"/>
  <c r="C317" i="2"/>
  <c r="C305" i="2"/>
  <c r="C297" i="2"/>
  <c r="C286" i="2"/>
  <c r="C272" i="2"/>
  <c r="C268" i="2"/>
  <c r="C262" i="2"/>
  <c r="C254" i="2"/>
  <c r="C243" i="2"/>
  <c r="C235" i="2"/>
  <c r="C221" i="2"/>
  <c r="C199" i="2"/>
  <c r="C187" i="2"/>
  <c r="C178" i="2"/>
  <c r="C174" i="2"/>
  <c r="C169" i="2"/>
  <c r="C162" i="2"/>
  <c r="C153" i="2"/>
  <c r="C141" i="2"/>
  <c r="C132" i="2"/>
  <c r="C108" i="2"/>
  <c r="C94" i="2"/>
  <c r="C67" i="2"/>
  <c r="C55" i="2"/>
  <c r="C45" i="2"/>
  <c r="C33" i="2"/>
  <c r="C24" i="2"/>
  <c r="C11" i="2"/>
  <c r="C680" i="2"/>
  <c r="B4" i="4"/>
  <c r="B6" i="4"/>
  <c r="B76" i="4"/>
  <c r="E18" i="3"/>
  <c r="E19" i="3"/>
  <c r="E26" i="3"/>
  <c r="E27" i="3"/>
  <c r="E34" i="3"/>
  <c r="E35" i="3"/>
  <c r="E42" i="3"/>
  <c r="E43" i="3"/>
  <c r="E50" i="3"/>
  <c r="E51" i="3"/>
  <c r="E58" i="3"/>
  <c r="E59" i="3"/>
  <c r="E70" i="3"/>
  <c r="C684" i="2" s="1"/>
  <c r="B78" i="4"/>
  <c r="B77" i="4"/>
  <c r="A77" i="4"/>
  <c r="B75" i="4"/>
  <c r="A75" i="4"/>
  <c r="B74" i="4"/>
  <c r="B73" i="4"/>
  <c r="B72" i="4"/>
  <c r="A72" i="4"/>
  <c r="B71" i="4"/>
  <c r="A71" i="4"/>
  <c r="B70" i="4"/>
  <c r="A70" i="4"/>
  <c r="B69" i="4"/>
  <c r="B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B34" i="4"/>
  <c r="A35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4" i="4"/>
  <c r="A14" i="4"/>
  <c r="B13" i="4"/>
  <c r="A13" i="4"/>
  <c r="B12" i="4"/>
  <c r="A12" i="4"/>
  <c r="B11" i="4"/>
  <c r="A11" i="4"/>
  <c r="B10" i="4"/>
  <c r="A10" i="4"/>
  <c r="B9" i="4"/>
  <c r="A9" i="4"/>
  <c r="C28" i="4"/>
  <c r="C640" i="2"/>
  <c r="C67" i="4"/>
  <c r="C625" i="2"/>
  <c r="C66" i="4"/>
  <c r="C618" i="2"/>
  <c r="C65" i="4"/>
  <c r="C603" i="2"/>
  <c r="C64" i="4"/>
  <c r="C582" i="2"/>
  <c r="C63" i="4"/>
  <c r="C565" i="2"/>
  <c r="C62" i="4"/>
  <c r="C554" i="2"/>
  <c r="C61" i="4"/>
  <c r="C533" i="2"/>
  <c r="C60" i="4"/>
  <c r="C525" i="2"/>
  <c r="C59" i="4"/>
  <c r="C506" i="2"/>
  <c r="C489" i="2"/>
  <c r="C56" i="4"/>
  <c r="C483" i="2"/>
  <c r="C55" i="4"/>
  <c r="C466" i="2"/>
  <c r="C53" i="4"/>
  <c r="C473" i="2"/>
  <c r="C54" i="4"/>
  <c r="C457" i="2"/>
  <c r="C52" i="4"/>
  <c r="C449" i="2"/>
  <c r="C51" i="4"/>
  <c r="C439" i="2"/>
  <c r="C50" i="4"/>
  <c r="C429" i="2"/>
  <c r="C49" i="4"/>
  <c r="C413" i="2"/>
  <c r="C48" i="4"/>
  <c r="C404" i="2"/>
  <c r="C47" i="4"/>
  <c r="C397" i="2"/>
  <c r="C46" i="4"/>
  <c r="C389" i="2"/>
  <c r="C45" i="4"/>
  <c r="C383" i="2"/>
  <c r="C44" i="4"/>
  <c r="C373" i="2"/>
  <c r="C43" i="4"/>
  <c r="C367" i="2"/>
  <c r="C42" i="4"/>
  <c r="C360" i="2"/>
  <c r="C41" i="4"/>
  <c r="C353" i="2"/>
  <c r="C40" i="4"/>
  <c r="C39" i="4"/>
  <c r="C38" i="4"/>
  <c r="C37" i="4"/>
  <c r="C36" i="4"/>
  <c r="C35" i="4"/>
  <c r="C34" i="4"/>
  <c r="C33" i="4"/>
  <c r="C32" i="4"/>
  <c r="C31" i="4"/>
  <c r="C13" i="4"/>
  <c r="C12" i="4"/>
  <c r="C11" i="4"/>
  <c r="C10" i="4"/>
  <c r="C9" i="4"/>
  <c r="C68" i="4"/>
  <c r="C57" i="4"/>
  <c r="C655" i="2"/>
  <c r="C70" i="4"/>
  <c r="C29" i="4"/>
  <c r="C30" i="4"/>
  <c r="C21" i="4"/>
  <c r="C22" i="4"/>
  <c r="C23" i="4"/>
  <c r="C24" i="4"/>
  <c r="C25" i="4"/>
  <c r="C26" i="4"/>
  <c r="E66" i="3"/>
  <c r="E67" i="3"/>
  <c r="E9" i="3"/>
  <c r="C14" i="4"/>
  <c r="C15" i="4"/>
  <c r="C16" i="4"/>
  <c r="C17" i="4"/>
  <c r="C18" i="4"/>
  <c r="C19" i="4"/>
  <c r="C20" i="4"/>
  <c r="C663" i="2"/>
  <c r="C71" i="4"/>
  <c r="C668" i="2"/>
  <c r="C675" i="2"/>
  <c r="C77" i="4"/>
  <c r="C27" i="4"/>
  <c r="C58" i="4"/>
  <c r="C69" i="4"/>
  <c r="C669" i="2"/>
  <c r="C72" i="4"/>
  <c r="C73" i="4"/>
  <c r="C75" i="4" l="1"/>
  <c r="C74" i="4"/>
  <c r="C76" i="4" s="1"/>
  <c r="C78" i="4" s="1"/>
  <c r="C507" i="2"/>
  <c r="C641" i="2"/>
  <c r="C643" i="2" s="1"/>
  <c r="C68" i="2"/>
  <c r="C671" i="2" s="1"/>
  <c r="C676" i="2" s="1"/>
  <c r="C681" i="2" s="1"/>
  <c r="C68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Eisebraun</author>
  </authors>
  <commentList>
    <comment ref="E4" authorId="0" shapeId="0" xr:uid="{00000000-0006-0000-0000-000001000000}">
      <text>
        <r>
          <rPr>
            <b/>
            <u/>
            <sz val="12"/>
            <color indexed="81"/>
            <rFont val="Tahoma"/>
            <family val="2"/>
          </rPr>
          <t xml:space="preserve">Instructions:
</t>
        </r>
        <r>
          <rPr>
            <b/>
            <sz val="12"/>
            <color indexed="81"/>
            <rFont val="Tahoma"/>
            <family val="2"/>
          </rPr>
          <t xml:space="preserve">
Please complete blue shaded fields only.</t>
        </r>
      </text>
    </comment>
  </commentList>
</comments>
</file>

<file path=xl/sharedStrings.xml><?xml version="1.0" encoding="utf-8"?>
<sst xmlns="http://schemas.openxmlformats.org/spreadsheetml/2006/main" count="1788" uniqueCount="1172">
  <si>
    <t>Eligible Nova Scotia Costs Worksheet - Part 1</t>
  </si>
  <si>
    <t>Nova Scotia Film &amp; Television Production Incentive Fund</t>
  </si>
  <si>
    <t>Applicant Company:</t>
  </si>
  <si>
    <t>Production Name:</t>
  </si>
  <si>
    <t>ACCOUNT
NUMBER</t>
  </si>
  <si>
    <t>CATEGORY</t>
    <phoneticPr fontId="0" type="noConversion"/>
  </si>
  <si>
    <t>NOVA SCOTIA COSTS</t>
  </si>
  <si>
    <t>COMMENTS</t>
  </si>
  <si>
    <t>DESCRIPTION 
ELIGIBLE NS COSTS</t>
  </si>
  <si>
    <t>01</t>
  </si>
  <si>
    <t>STORY RIGHTS</t>
    <phoneticPr fontId="0" type="noConversion"/>
  </si>
  <si>
    <t>0101</t>
  </si>
  <si>
    <t>STORY RIGHTS/ACQUISITIONS</t>
    <phoneticPr fontId="0" type="noConversion"/>
  </si>
  <si>
    <t>Only Nova Scotian portion</t>
  </si>
  <si>
    <t>Total 01</t>
    <phoneticPr fontId="0" type="noConversion"/>
  </si>
  <si>
    <t>02</t>
  </si>
  <si>
    <t>SCENARIO</t>
  </si>
  <si>
    <t>0201</t>
  </si>
  <si>
    <t>WRITER(s)</t>
  </si>
  <si>
    <t>Only Nova Scotian Labour</t>
  </si>
  <si>
    <t>0205</t>
  </si>
  <si>
    <t>CONSULTANT(s)</t>
  </si>
  <si>
    <t>0215</t>
  </si>
  <si>
    <t>STORYBOARD</t>
  </si>
  <si>
    <t>0220</t>
  </si>
  <si>
    <t>SCRIPT EDITOR(s)</t>
  </si>
  <si>
    <t>0225</t>
  </si>
  <si>
    <t>RESEARCH</t>
  </si>
  <si>
    <t>0227</t>
  </si>
  <si>
    <t>CLEARANCES/SEARCHES</t>
    <phoneticPr fontId="0" type="noConversion"/>
  </si>
  <si>
    <t>0230</t>
  </si>
  <si>
    <t>SECRETARY</t>
  </si>
  <si>
    <t>0235</t>
  </si>
  <si>
    <t>SCRIPT REPRODUCTION</t>
  </si>
  <si>
    <t>Only receipted within Nova Scotia</t>
  </si>
  <si>
    <t>0260</t>
  </si>
  <si>
    <t>TRAVEL EXPENSES</t>
  </si>
  <si>
    <t>Only within Nova Scotia</t>
  </si>
  <si>
    <t>0265</t>
  </si>
  <si>
    <t>LIVING EXPENSES</t>
  </si>
  <si>
    <t>Only receipted &amp; consumed within Nova Scotia</t>
  </si>
  <si>
    <t>0290</t>
  </si>
  <si>
    <t>FRINGE BENEFITS</t>
  </si>
  <si>
    <t>Only include taxable benefits for NS Labour</t>
  </si>
  <si>
    <t>Total 02</t>
  </si>
  <si>
    <t>03</t>
  </si>
  <si>
    <t>DEVELOPMENT COSTS</t>
  </si>
  <si>
    <t>0301</t>
  </si>
  <si>
    <t xml:space="preserve">PRELIMINARY BREAKDOWN/BUDGET </t>
  </si>
  <si>
    <t>0305</t>
  </si>
  <si>
    <t>CONSULTANT EXPENSES</t>
  </si>
  <si>
    <t>0325</t>
  </si>
  <si>
    <t>OFFICE EXPENSES</t>
  </si>
  <si>
    <t>0350</t>
  </si>
  <si>
    <t>SURVEY/SCOUTING</t>
    <phoneticPr fontId="0" type="noConversion"/>
  </si>
  <si>
    <t>0360</t>
  </si>
  <si>
    <t>0365</t>
  </si>
  <si>
    <t>0370</t>
  </si>
  <si>
    <t>PROMOTION</t>
  </si>
  <si>
    <t>Only if receipted within Nova Scotia</t>
  </si>
  <si>
    <t>Total 03</t>
  </si>
  <si>
    <t>04</t>
  </si>
  <si>
    <t>PRODUCER</t>
  </si>
  <si>
    <t>0401</t>
  </si>
  <si>
    <t>EXECUTIVE PRODUCER</t>
  </si>
  <si>
    <t>Only Nova Scotian  Labour</t>
  </si>
  <si>
    <t>0405</t>
  </si>
  <si>
    <t>0407</t>
  </si>
  <si>
    <t>LINE PRODUCER/SUPERVISING PRODUCER</t>
  </si>
  <si>
    <t>0410</t>
  </si>
  <si>
    <t>CO-PRODUCER</t>
  </si>
  <si>
    <t>0415</t>
  </si>
  <si>
    <t>ASSOCIATE PRODUCER</t>
  </si>
  <si>
    <t>0425</t>
  </si>
  <si>
    <t>PRODUCER'S ASSISTANT</t>
  </si>
  <si>
    <t>0460</t>
  </si>
  <si>
    <t>Only in Nova Scotia</t>
  </si>
  <si>
    <t>0465</t>
  </si>
  <si>
    <t>0470</t>
  </si>
  <si>
    <t>PUBLIC RELATIONS</t>
  </si>
  <si>
    <t>0490</t>
  </si>
  <si>
    <t>Total 04</t>
  </si>
  <si>
    <t>05</t>
  </si>
  <si>
    <t>DIRECTOR</t>
  </si>
  <si>
    <t>0501</t>
  </si>
  <si>
    <t>Only Nova Scotian NS Labour</t>
  </si>
  <si>
    <t>0505</t>
  </si>
  <si>
    <t>2ND UNIT DIRECTOR</t>
  </si>
  <si>
    <t>0507</t>
  </si>
  <si>
    <t>DIALOGUE DIRECTOR</t>
  </si>
  <si>
    <t>0530</t>
  </si>
  <si>
    <t>DIRECTOR'S ASSISTANT</t>
  </si>
  <si>
    <t>0560</t>
  </si>
  <si>
    <t>0565</t>
  </si>
  <si>
    <t>0590</t>
  </si>
  <si>
    <t>0592</t>
  </si>
  <si>
    <t>PERMITS</t>
  </si>
  <si>
    <t>Total 05</t>
  </si>
  <si>
    <t>06</t>
  </si>
  <si>
    <t>STARS</t>
  </si>
  <si>
    <t>0601</t>
  </si>
  <si>
    <t>0604</t>
  </si>
  <si>
    <t>RIGHTS PAYMENT  (       %)</t>
  </si>
  <si>
    <t>0640</t>
  </si>
  <si>
    <t>ADDITIONAL DIALOG RECORDING (ADR/LOOPING)</t>
  </si>
  <si>
    <t>Nova Scotian  Labour portion only</t>
  </si>
  <si>
    <t>0644</t>
  </si>
  <si>
    <t>0660</t>
  </si>
  <si>
    <t>Only if within Nova Scotia</t>
  </si>
  <si>
    <t>0665</t>
  </si>
  <si>
    <t>0670</t>
  </si>
  <si>
    <t>INCIDENTAL EXPENSES</t>
  </si>
  <si>
    <t>0672</t>
  </si>
  <si>
    <t>POST PRODUCTION EXPENSES</t>
  </si>
  <si>
    <t>0690</t>
  </si>
  <si>
    <t>Only include taxable benefits for  NS Labour</t>
  </si>
  <si>
    <t>0692</t>
  </si>
  <si>
    <t>Total 06</t>
  </si>
  <si>
    <t>TOTAL "A" - ABOVE THE LINE</t>
  </si>
  <si>
    <t>10</t>
  </si>
  <si>
    <t>CAST</t>
  </si>
  <si>
    <t>1001</t>
  </si>
  <si>
    <t>PRINCIPALS</t>
  </si>
  <si>
    <t>1004</t>
  </si>
  <si>
    <t>RIGHTS PAYMENTS</t>
  </si>
  <si>
    <t>1010</t>
  </si>
  <si>
    <t>ACTORS</t>
  </si>
  <si>
    <t>1018</t>
  </si>
  <si>
    <t>OTHER PERFORMERS</t>
  </si>
  <si>
    <t>1025</t>
  </si>
  <si>
    <t>OFF CAMERA PERFORMANCES</t>
  </si>
  <si>
    <t>1028</t>
  </si>
  <si>
    <t>1030</t>
  </si>
  <si>
    <t>WARM-UP PERFORMERS</t>
  </si>
  <si>
    <t>1040</t>
  </si>
  <si>
    <t>1043</t>
  </si>
  <si>
    <t>1050</t>
  </si>
  <si>
    <t>STUNT CO-ORDINATOR</t>
  </si>
  <si>
    <t>1052</t>
  </si>
  <si>
    <t>STUNTS/ADJUSTMENTS</t>
    <phoneticPr fontId="0" type="noConversion"/>
  </si>
  <si>
    <t>1055</t>
  </si>
  <si>
    <t>RIGHTS  PAYMENTS</t>
  </si>
  <si>
    <t>1060</t>
  </si>
  <si>
    <t>CHOREOGRAPHER</t>
  </si>
  <si>
    <t>1065</t>
  </si>
  <si>
    <t>UPGRADING</t>
  </si>
  <si>
    <t>1067</t>
  </si>
  <si>
    <t>1070</t>
  </si>
  <si>
    <t>CASTING DIRECTOR</t>
  </si>
  <si>
    <t>1075</t>
  </si>
  <si>
    <t>CASTING EXPENSES</t>
  </si>
  <si>
    <t>1076</t>
  </si>
  <si>
    <t>REHEARSAL AREA</t>
  </si>
  <si>
    <t>1077</t>
  </si>
  <si>
    <t>VIDEO EXPENSES (CASTING)</t>
  </si>
  <si>
    <t>1090</t>
  </si>
  <si>
    <t>1092</t>
  </si>
  <si>
    <t>Total 10</t>
  </si>
  <si>
    <t>11</t>
  </si>
  <si>
    <t>BACKGROUND PERFORMERS (EXTRAS)</t>
  </si>
  <si>
    <t>1101</t>
  </si>
  <si>
    <t xml:space="preserve">SPECIAL SKILL BACKGROUND PERFORMERS </t>
  </si>
  <si>
    <t>1110</t>
  </si>
  <si>
    <t>GENERAL BACKGROUND PERFORMERS</t>
  </si>
  <si>
    <t>1120</t>
  </si>
  <si>
    <t>STAND-INS / PHOTO DOUBLES</t>
  </si>
  <si>
    <t>1170</t>
  </si>
  <si>
    <t>1172</t>
  </si>
  <si>
    <t>CASTING FEE</t>
  </si>
  <si>
    <t>1174</t>
  </si>
  <si>
    <t>CASTING ASSISTANT</t>
  </si>
  <si>
    <t>1175</t>
  </si>
  <si>
    <t>1180</t>
  </si>
  <si>
    <t>TUTOR(S)</t>
  </si>
  <si>
    <t>1181</t>
  </si>
  <si>
    <t>CHILDREN'S CO-ORDINATOR</t>
  </si>
  <si>
    <t>1182</t>
  </si>
  <si>
    <t>GUARDIAN(S)</t>
  </si>
  <si>
    <t>1185</t>
  </si>
  <si>
    <t>COLLECTIVE BARGAINING ADMINISTRATIVE FEE</t>
  </si>
  <si>
    <t>1190</t>
  </si>
  <si>
    <t>FRINGE BENEFITS/PERMITS</t>
  </si>
  <si>
    <t>Only include taxable benefits for NS Labour/Only within NS</t>
  </si>
  <si>
    <t>Total 11</t>
  </si>
  <si>
    <t>12</t>
  </si>
  <si>
    <t>PRODUCTION STAFF</t>
  </si>
  <si>
    <t>1201</t>
  </si>
  <si>
    <t>PRODUCTION SUPERVISOR</t>
  </si>
  <si>
    <t>1205</t>
  </si>
  <si>
    <t>PRODUCTION MANAGER</t>
  </si>
  <si>
    <t>1208</t>
  </si>
  <si>
    <t>ASSISTANT PRODUCTION MANAGER</t>
  </si>
  <si>
    <t>1210</t>
  </si>
  <si>
    <t>UNIT MANAGER</t>
  </si>
  <si>
    <t>1215</t>
  </si>
  <si>
    <t>LOCATION MANAGER</t>
  </si>
  <si>
    <t>ASSISTANT LOCATION MANAGER</t>
  </si>
  <si>
    <t>1220</t>
  </si>
  <si>
    <t>1ST ASSISTANT DIRECTOR</t>
  </si>
  <si>
    <t>1223</t>
  </si>
  <si>
    <t>2ND ASSISTANT DIRECTOR</t>
  </si>
  <si>
    <t>1228</t>
  </si>
  <si>
    <t>3RD ASSISTANT DIRECTOR</t>
  </si>
  <si>
    <t>1235</t>
  </si>
  <si>
    <t>SET/LOCATION PRODUCTION ASSISTANT(S)</t>
  </si>
  <si>
    <t>PRODUCTION COORDINATOR</t>
  </si>
  <si>
    <t>1243</t>
  </si>
  <si>
    <t>ASSISTANT PRODUCTION CO-ORDINATOR</t>
  </si>
  <si>
    <t>1245</t>
  </si>
  <si>
    <t>PRODUCTION SECRETARY</t>
  </si>
  <si>
    <t>1248</t>
  </si>
  <si>
    <t>OFFICE PRODUCTION ASSISTANT(S)</t>
  </si>
  <si>
    <t>1250</t>
  </si>
  <si>
    <t>PRODUCTION ACCOUNTANT</t>
  </si>
  <si>
    <t>ASSISTANT PRODUCTION ACCOUNTANT</t>
  </si>
  <si>
    <t>1254</t>
  </si>
  <si>
    <t>ACCOUNTING CLERK(S)</t>
  </si>
  <si>
    <t>1260</t>
  </si>
  <si>
    <t>LOCAL CONTACT PERSON(S)</t>
  </si>
  <si>
    <t>1262</t>
  </si>
  <si>
    <t>TECHNICAL ADVISOR</t>
  </si>
  <si>
    <t>1264</t>
  </si>
  <si>
    <t>INTERPRETER</t>
  </si>
  <si>
    <t>1270</t>
  </si>
  <si>
    <t>CRAFT SERVICES</t>
  </si>
  <si>
    <t>1280</t>
  </si>
  <si>
    <t>SCRIPT SUPERVISOR / CONTINUITY</t>
  </si>
  <si>
    <t>Total 12</t>
  </si>
  <si>
    <t>13</t>
  </si>
  <si>
    <t>DESIGN NS LABOUR</t>
    <phoneticPr fontId="0" type="noConversion"/>
  </si>
  <si>
    <t>1301</t>
  </si>
  <si>
    <t>PRODUCTION DESIGNER</t>
  </si>
  <si>
    <t>1310</t>
  </si>
  <si>
    <t>ART DIRECTOR</t>
  </si>
  <si>
    <t>1312</t>
  </si>
  <si>
    <t>1ST ASSISTANT ART DIRECTOR</t>
  </si>
  <si>
    <t>1314</t>
  </si>
  <si>
    <t>2ND ASSISTANT ART DIRECTOR</t>
  </si>
  <si>
    <t>1320</t>
  </si>
  <si>
    <t>PRODUCTION  ASSISTANT/TRAINEE(S)</t>
  </si>
  <si>
    <t>1330</t>
  </si>
  <si>
    <t>DRAFTING</t>
  </si>
  <si>
    <t>1335</t>
  </si>
  <si>
    <t>GRAPHIC ARTIST(S)</t>
  </si>
  <si>
    <t>Total 13</t>
  </si>
  <si>
    <t>14</t>
  </si>
  <si>
    <t>CONSTRUCTION LABOUR</t>
  </si>
  <si>
    <t>1401</t>
  </si>
  <si>
    <t>CONSTRUCTION CO-ORDINATOR</t>
  </si>
  <si>
    <t>1420</t>
  </si>
  <si>
    <t>HEAD CARPENTER</t>
  </si>
  <si>
    <t>1425</t>
  </si>
  <si>
    <t>CARPENTER(S)</t>
  </si>
  <si>
    <t>1440</t>
  </si>
  <si>
    <t>SCENIC PAINTER(S)</t>
  </si>
  <si>
    <t>1445</t>
  </si>
  <si>
    <t>HEAD PAINTER</t>
  </si>
  <si>
    <t>1450</t>
  </si>
  <si>
    <t>PAINTER(S)</t>
  </si>
  <si>
    <t>1460</t>
  </si>
  <si>
    <t>STAND-BY CARPENTER</t>
  </si>
  <si>
    <t>1465</t>
  </si>
  <si>
    <t>STAND-BY PAINTER</t>
  </si>
  <si>
    <t>1470</t>
  </si>
  <si>
    <t>STRIKE CREW</t>
  </si>
  <si>
    <t>1475</t>
  </si>
  <si>
    <t>LABOURER(S)</t>
  </si>
  <si>
    <t>Total 14</t>
  </si>
  <si>
    <t>15</t>
  </si>
  <si>
    <t>SET DRESSING LABOUR</t>
  </si>
  <si>
    <t>1501</t>
  </si>
  <si>
    <t>SET DECORATOR</t>
  </si>
  <si>
    <t>1510</t>
  </si>
  <si>
    <t>ASSISTANT SET DECORATOR</t>
  </si>
  <si>
    <t>ON-SET SET DRESSER(S)</t>
  </si>
  <si>
    <t>SET DRESSING BUYER(S)</t>
  </si>
  <si>
    <t>1520</t>
  </si>
  <si>
    <t>SWING GANG</t>
  </si>
  <si>
    <t>1530</t>
  </si>
  <si>
    <t>OTHER LABOUR</t>
  </si>
  <si>
    <t>Total 15</t>
  </si>
  <si>
    <t>16</t>
  </si>
  <si>
    <t>PROPERTY LABOUR</t>
  </si>
  <si>
    <t>1601</t>
  </si>
  <si>
    <t>PROPERTY MASTER</t>
  </si>
  <si>
    <t>1610</t>
  </si>
  <si>
    <t>ASSISTANT PROPERTY MASTER</t>
  </si>
  <si>
    <t>ON-SET PROPS PERSON(S)</t>
  </si>
  <si>
    <t>1616</t>
  </si>
  <si>
    <t>PROPERTY BUYER(S)</t>
  </si>
  <si>
    <t>OTHER PROPERTY LABOUR</t>
  </si>
  <si>
    <t>Total 16</t>
  </si>
  <si>
    <t>17</t>
  </si>
  <si>
    <t>SPECIAL EFFECTS LABOUR</t>
  </si>
  <si>
    <t>1701</t>
  </si>
  <si>
    <t>SPECIAL EFFECTS SUPERVISOR</t>
  </si>
  <si>
    <t>1710</t>
  </si>
  <si>
    <t>SPECIAL EFFECTS ASSISTANTS</t>
  </si>
  <si>
    <t>OTHER SPECIAL EFFECTS LABOUR</t>
  </si>
  <si>
    <t>Total 17</t>
  </si>
  <si>
    <t>18</t>
  </si>
  <si>
    <t>WRANGLING LABOUR</t>
  </si>
  <si>
    <t>1801</t>
  </si>
  <si>
    <t>HEAD WRANGLER</t>
  </si>
  <si>
    <t>OTHER WRANGLING LABOUR</t>
  </si>
  <si>
    <t>Total 18</t>
  </si>
  <si>
    <t>19</t>
  </si>
  <si>
    <t>WARDROBE LABOUR</t>
  </si>
  <si>
    <t>1901</t>
  </si>
  <si>
    <t>COSTUME DESIGNER</t>
  </si>
  <si>
    <t>1903</t>
  </si>
  <si>
    <t>ASSISTANT COSTUME DESIGNER</t>
  </si>
  <si>
    <t>1905</t>
  </si>
  <si>
    <t>HEAD WARDROBE</t>
  </si>
  <si>
    <t>1910</t>
  </si>
  <si>
    <t>ASSISTANT WARDROBE</t>
  </si>
  <si>
    <t>1920</t>
  </si>
  <si>
    <t>SEAMSTRESS(ES) / TAILOR(S)</t>
  </si>
  <si>
    <t>TRUCK COSTUMER(S)</t>
  </si>
  <si>
    <t>OTHER WARDROBE LABOUR</t>
  </si>
  <si>
    <t>Total 19</t>
  </si>
  <si>
    <t>20</t>
  </si>
  <si>
    <t>MAKEUP / HAIR LABOUR</t>
  </si>
  <si>
    <t>2001</t>
  </si>
  <si>
    <t>HEAD MAKEUP</t>
  </si>
  <si>
    <t>2010</t>
  </si>
  <si>
    <t>ASSISTANT MAKEUP ARTIST(S)</t>
  </si>
  <si>
    <t>2020</t>
  </si>
  <si>
    <t>MAKEUP DAILIES</t>
  </si>
  <si>
    <t>2040</t>
  </si>
  <si>
    <t>HAIRSTYLIST</t>
  </si>
  <si>
    <t>2060</t>
  </si>
  <si>
    <t>ASSISTANT HAIRDRESSER(S)</t>
  </si>
  <si>
    <t>2065</t>
  </si>
  <si>
    <t>HAIR DAILIES</t>
  </si>
  <si>
    <t>2070</t>
  </si>
  <si>
    <t>SPECIAL EFFECTS MAKEUP  / HAIR</t>
  </si>
  <si>
    <t>2075</t>
  </si>
  <si>
    <t>WIGS / HAIRPIECES LABOUR</t>
  </si>
  <si>
    <t>SWING PERSON(S)</t>
  </si>
  <si>
    <t>OTHER MAKEUP/HAIR LABOUR</t>
  </si>
  <si>
    <t>Total 20</t>
  </si>
  <si>
    <t>21</t>
  </si>
  <si>
    <t>VIDEO TECHNICAL CREW</t>
  </si>
  <si>
    <t>2101</t>
  </si>
  <si>
    <t>TECHNICAL SUPERVISOR</t>
  </si>
  <si>
    <t>2103</t>
  </si>
  <si>
    <t>TECHNICAL DIRECTOR</t>
  </si>
  <si>
    <t>2105</t>
  </si>
  <si>
    <t>FLOOR MANAGER</t>
  </si>
  <si>
    <t>2108</t>
  </si>
  <si>
    <t>LIGHTING CONSULTANT</t>
  </si>
  <si>
    <t>2110</t>
  </si>
  <si>
    <t>LIGHTING DIRECTOR</t>
  </si>
  <si>
    <t>2112</t>
  </si>
  <si>
    <t>BOARDMAN</t>
  </si>
  <si>
    <t>2115</t>
  </si>
  <si>
    <t>ELECTRICIAN(S)</t>
  </si>
  <si>
    <t>2120</t>
  </si>
  <si>
    <t>AUDIO</t>
  </si>
  <si>
    <t>2125</t>
  </si>
  <si>
    <t>BOOM OPERATOR(S)</t>
  </si>
  <si>
    <t>2130</t>
  </si>
  <si>
    <t>CAMERA PERSON(S)</t>
  </si>
  <si>
    <t>2135</t>
  </si>
  <si>
    <t>TONGUE OPERATOR</t>
  </si>
  <si>
    <t>2140</t>
  </si>
  <si>
    <t>DRIVER(S)</t>
  </si>
  <si>
    <t>2145</t>
  </si>
  <si>
    <t>VIDEO OPERATOR(S)</t>
  </si>
  <si>
    <t>2150</t>
  </si>
  <si>
    <t>VTR OPERATOR(S)</t>
  </si>
  <si>
    <t>2155</t>
  </si>
  <si>
    <t>MAINTENANCE</t>
  </si>
  <si>
    <t>NS Labour only - During production only</t>
  </si>
  <si>
    <t>2160</t>
  </si>
  <si>
    <t>GRIPS</t>
  </si>
  <si>
    <t>2165</t>
  </si>
  <si>
    <t>STAGEHAND(S)</t>
  </si>
  <si>
    <t>2170</t>
  </si>
  <si>
    <t>TELEPROMTER OPERATOR(S)</t>
  </si>
  <si>
    <t>2175</t>
  </si>
  <si>
    <t>UTILITY PERSON(S)</t>
  </si>
  <si>
    <t>2185</t>
  </si>
  <si>
    <t>TELEVISION ASSISTANT(S)</t>
  </si>
  <si>
    <t>Total 21</t>
  </si>
  <si>
    <t>22</t>
  </si>
  <si>
    <t>CAMERA LABOUR</t>
  </si>
  <si>
    <t>2201</t>
  </si>
  <si>
    <t>DIRECTOR OF PHOTOGRAPHY</t>
  </si>
  <si>
    <t>2205</t>
  </si>
  <si>
    <t>CAMERA OPERATOR</t>
  </si>
  <si>
    <t>2210</t>
  </si>
  <si>
    <t>1ST ASSISTANT CAMERAPERSON</t>
  </si>
  <si>
    <t>HI-DEF TECHNICIAN</t>
  </si>
  <si>
    <t>2212</t>
  </si>
  <si>
    <t>2ND ASSISTANT CAMERAPERSON</t>
  </si>
  <si>
    <t>2220</t>
  </si>
  <si>
    <t>TRAINEE(S)</t>
  </si>
  <si>
    <t>2250</t>
  </si>
  <si>
    <t>SPECIAL EQUIPMENT OPERATOR(S) (E.G. DMT)</t>
  </si>
  <si>
    <t>2260</t>
  </si>
  <si>
    <t>ADDITIONAL CAMERA OPERATOR(S)</t>
  </si>
  <si>
    <t>2263</t>
  </si>
  <si>
    <t>ADDITIONAL CAMERA 1ST  ASSISTANT(S)</t>
  </si>
  <si>
    <t>2266</t>
  </si>
  <si>
    <t>ADDITIONAL CAMERA 2ND ASSISTANT(S)</t>
  </si>
  <si>
    <t>2270</t>
  </si>
  <si>
    <t>STILL PHOTOGRAPHER</t>
  </si>
  <si>
    <t>Total 22</t>
  </si>
  <si>
    <t>23</t>
  </si>
  <si>
    <t>ELECTRICAL LABOUR</t>
  </si>
  <si>
    <t>2301</t>
  </si>
  <si>
    <t>GAFFER</t>
  </si>
  <si>
    <t>2310</t>
  </si>
  <si>
    <t>BEST BOY</t>
  </si>
  <si>
    <t>2320</t>
  </si>
  <si>
    <t>2330</t>
  </si>
  <si>
    <t>DAILIES</t>
  </si>
  <si>
    <t>2340</t>
  </si>
  <si>
    <t>RIGGING / STRIKING</t>
  </si>
  <si>
    <t>2350</t>
  </si>
  <si>
    <t>GENERATOR OPERATOR</t>
  </si>
  <si>
    <t>Total 23</t>
  </si>
  <si>
    <t>24</t>
  </si>
  <si>
    <t>GRIP LABOUR</t>
  </si>
  <si>
    <t>2401</t>
  </si>
  <si>
    <t>KEY GRIP</t>
  </si>
  <si>
    <t>2410</t>
  </si>
  <si>
    <t>BEST BOY GRIP</t>
  </si>
  <si>
    <t>2420</t>
  </si>
  <si>
    <t>GRIP(S)</t>
  </si>
  <si>
    <t>2428</t>
  </si>
  <si>
    <t>CRANE GRIP</t>
  </si>
  <si>
    <t>2430</t>
  </si>
  <si>
    <t>2440</t>
  </si>
  <si>
    <t>2450</t>
  </si>
  <si>
    <t xml:space="preserve"> NS Labour only - During production only</t>
  </si>
  <si>
    <t>2470</t>
  </si>
  <si>
    <t>TELEPROMPTER OPERATOR(S)</t>
  </si>
  <si>
    <t>Total 24</t>
  </si>
  <si>
    <t>25</t>
  </si>
  <si>
    <t>PRODUCTION SOUND LABOUR</t>
  </si>
  <si>
    <t>2501</t>
  </si>
  <si>
    <t>MIXER / SOUND RECORDIST</t>
  </si>
  <si>
    <t>2510</t>
  </si>
  <si>
    <t>2515</t>
  </si>
  <si>
    <t>CABLE PERSON</t>
  </si>
  <si>
    <t>2520</t>
  </si>
  <si>
    <t>PLAYBACK OPERATOR</t>
  </si>
  <si>
    <t>2570</t>
  </si>
  <si>
    <t>PUBLIC ADDRESS OPERATOR</t>
  </si>
  <si>
    <t>Total 25</t>
  </si>
  <si>
    <t>26</t>
  </si>
  <si>
    <t>TRANSPORTATION LABOUR</t>
  </si>
  <si>
    <t>2601</t>
  </si>
  <si>
    <t>CO-ORDINATOR</t>
  </si>
  <si>
    <t>2610</t>
  </si>
  <si>
    <t>CAPTAIN</t>
  </si>
  <si>
    <t>2612</t>
  </si>
  <si>
    <t>CO-CAPTAIN / HEAD DRIVER</t>
  </si>
  <si>
    <t>2620</t>
  </si>
  <si>
    <t>DRIVERS</t>
  </si>
  <si>
    <t>Total 26</t>
  </si>
  <si>
    <t>27</t>
  </si>
  <si>
    <t>FRINGE  BENEFITS</t>
  </si>
  <si>
    <t>2701</t>
  </si>
  <si>
    <t>GOVERNMENT BENEFITS</t>
  </si>
  <si>
    <t>2750</t>
  </si>
  <si>
    <t>UNION / ASSOCIATION BENEFITS</t>
  </si>
  <si>
    <t>Total 27</t>
    <phoneticPr fontId="0" type="noConversion"/>
  </si>
  <si>
    <t>28</t>
  </si>
  <si>
    <t>PRODUCTION OFFICE EXPENSES</t>
  </si>
  <si>
    <t>2801</t>
  </si>
  <si>
    <t>OFFICE RENTALS</t>
  </si>
  <si>
    <t>2803</t>
  </si>
  <si>
    <t>HEAT &amp; LIGHT</t>
  </si>
  <si>
    <t>2805</t>
  </si>
  <si>
    <t>OFFICE FURNITURE</t>
  </si>
  <si>
    <t>2807</t>
  </si>
  <si>
    <t>OFFICE EQUIPMENT</t>
  </si>
  <si>
    <t>2810</t>
  </si>
  <si>
    <t>PHOTOCOPY</t>
  </si>
  <si>
    <t>Only receipted within Nova Scotian</t>
  </si>
  <si>
    <t>2815</t>
  </si>
  <si>
    <t>STATIONERY / SUPPLIES</t>
  </si>
  <si>
    <t>2820</t>
  </si>
  <si>
    <t>TELEPHONE / FAX/ CELLULAR/ INTERNET</t>
  </si>
  <si>
    <t>2830</t>
  </si>
  <si>
    <t>COURIER/ POSTAGE</t>
  </si>
  <si>
    <t>2835</t>
  </si>
  <si>
    <t>COMPUTER SERVICES</t>
  </si>
  <si>
    <t>2840</t>
  </si>
  <si>
    <t>OFFICE CRAFT SERVICE</t>
  </si>
  <si>
    <t>2845</t>
  </si>
  <si>
    <t>CLEANING</t>
  </si>
  <si>
    <t>2850</t>
  </si>
  <si>
    <t>SECURITY</t>
  </si>
  <si>
    <t>Total 28</t>
  </si>
  <si>
    <t>29</t>
  </si>
  <si>
    <t>STUDIO /  BACKLOT EXPENSES</t>
  </si>
  <si>
    <t>2901</t>
  </si>
  <si>
    <t>STUDIO / BACKLOT RENTALS</t>
  </si>
  <si>
    <t>Only in Nova Scotiaa</t>
  </si>
  <si>
    <t>2905</t>
  </si>
  <si>
    <t>POWER</t>
  </si>
  <si>
    <t>2910</t>
  </si>
  <si>
    <t>CARPENTRY SHOP RENTALS</t>
  </si>
  <si>
    <t>2915</t>
  </si>
  <si>
    <t>OFFICE RENTAL</t>
  </si>
  <si>
    <t>2916</t>
  </si>
  <si>
    <t>TELEPHONE</t>
  </si>
  <si>
    <t>2917</t>
  </si>
  <si>
    <t>DRESSING / HAIR / MAKEUP ROOMS</t>
  </si>
  <si>
    <t>2920</t>
  </si>
  <si>
    <t>STUDIO SPECIAL EFFECTS EQUIPMENT</t>
  </si>
  <si>
    <t>2950</t>
  </si>
  <si>
    <t>2955</t>
  </si>
  <si>
    <t>Total 29</t>
  </si>
  <si>
    <t>30</t>
  </si>
  <si>
    <t>LOCATION OFFICE EXPENSES</t>
  </si>
  <si>
    <t>3001</t>
  </si>
  <si>
    <t>3005</t>
  </si>
  <si>
    <t>3007</t>
  </si>
  <si>
    <t>3010</t>
  </si>
  <si>
    <t>3020</t>
  </si>
  <si>
    <t>3030</t>
  </si>
  <si>
    <t>Total 30</t>
  </si>
  <si>
    <t>31</t>
  </si>
  <si>
    <t>SITE EXPENSES</t>
  </si>
  <si>
    <t>3101</t>
  </si>
  <si>
    <t>SURVEYING / SCOUTING EXPENSES</t>
  </si>
  <si>
    <t>3105</t>
  </si>
  <si>
    <t>SITE RENTALS</t>
  </si>
  <si>
    <t>3107</t>
  </si>
  <si>
    <t>SITE POWER</t>
  </si>
  <si>
    <t>3110</t>
  </si>
  <si>
    <t>SITE ACCESS</t>
  </si>
  <si>
    <t>3115</t>
  </si>
  <si>
    <t>SITE SPECIAL INSURANCE</t>
  </si>
  <si>
    <t>3120</t>
  </si>
  <si>
    <t>REPAIRS / RESTORATION</t>
  </si>
  <si>
    <t>3142</t>
  </si>
  <si>
    <t>3150</t>
  </si>
  <si>
    <t>3152</t>
  </si>
  <si>
    <t>POLICE CONTROL</t>
  </si>
  <si>
    <t>3160</t>
  </si>
  <si>
    <t>Total 31</t>
  </si>
  <si>
    <t>32</t>
  </si>
  <si>
    <t>UNIT EXPENSES</t>
  </si>
  <si>
    <t>3201</t>
  </si>
  <si>
    <t>MEAL PAYMENT</t>
  </si>
  <si>
    <t>3210</t>
  </si>
  <si>
    <t>CATERING</t>
  </si>
  <si>
    <t>3215</t>
  </si>
  <si>
    <t>CRAFT SERVICE</t>
  </si>
  <si>
    <t>3218</t>
  </si>
  <si>
    <t>TABLES / CHAIRS/ HALLS</t>
  </si>
  <si>
    <t>3220</t>
  </si>
  <si>
    <t>PRODUCTION SUPPORT AREA/ GREEN ROOM</t>
  </si>
  <si>
    <t>3225</t>
  </si>
  <si>
    <t>FIRST AID</t>
  </si>
  <si>
    <t>3240</t>
  </si>
  <si>
    <t>SPECIAL CREW OUTFITTING</t>
  </si>
  <si>
    <t>3245</t>
  </si>
  <si>
    <t>MEDICAL / INSURANCE/ VISA EXPENSE(S)</t>
  </si>
  <si>
    <t>3260</t>
  </si>
  <si>
    <t>Total 32</t>
  </si>
  <si>
    <t>33</t>
  </si>
  <si>
    <t>TRAVEL &amp; LIVING EXPENSES</t>
  </si>
  <si>
    <t>3301</t>
  </si>
  <si>
    <t>FARES</t>
  </si>
  <si>
    <t xml:space="preserve">Nova Scotians: Essential air travel worldwide
Non-Nova Scotians: Departure and destination 
inclusively within NS </t>
  </si>
  <si>
    <t>3310</t>
  </si>
  <si>
    <t>HOTELS</t>
  </si>
  <si>
    <t>3320</t>
  </si>
  <si>
    <t>PER DIEMS</t>
  </si>
  <si>
    <t>3330</t>
  </si>
  <si>
    <t>TAXIS / LIMOUSINES</t>
  </si>
  <si>
    <t>3335</t>
  </si>
  <si>
    <t>EXCESS BAGGAGE</t>
  </si>
  <si>
    <t>Departure/Destination within NS each way</t>
  </si>
  <si>
    <t>3340</t>
  </si>
  <si>
    <t>SHIPPING</t>
  </si>
  <si>
    <t>3350</t>
  </si>
  <si>
    <t>CUSTOMS / BROKERAGE</t>
  </si>
  <si>
    <t>Total 33</t>
  </si>
  <si>
    <t>34</t>
  </si>
  <si>
    <t>TRANSPORTATION</t>
  </si>
  <si>
    <t>3401</t>
  </si>
  <si>
    <t>PRODUCTION CARS</t>
  </si>
  <si>
    <t>3405</t>
  </si>
  <si>
    <t>TRUCKS / VANS</t>
  </si>
  <si>
    <t>3410</t>
  </si>
  <si>
    <t>BUSES</t>
  </si>
  <si>
    <t>3412</t>
  </si>
  <si>
    <t>MOTORHOMES</t>
  </si>
  <si>
    <t>3415</t>
  </si>
  <si>
    <t>TALENT CARS</t>
  </si>
  <si>
    <t>3420</t>
  </si>
  <si>
    <t>SPECIAL SUPPORT VEHICLES</t>
  </si>
  <si>
    <t>3430</t>
  </si>
  <si>
    <t>GAS</t>
  </si>
  <si>
    <t>3432</t>
  </si>
  <si>
    <t>3435</t>
  </si>
  <si>
    <t>REPAIRS</t>
  </si>
  <si>
    <t>3440</t>
  </si>
  <si>
    <t>TAXIS</t>
  </si>
  <si>
    <t>3445</t>
  </si>
  <si>
    <t>PARKING</t>
  </si>
  <si>
    <t>3447</t>
  </si>
  <si>
    <t>MILEAGE</t>
  </si>
  <si>
    <t>3450</t>
  </si>
  <si>
    <t>SPECIAL LICENSES  /  PERMITS</t>
  </si>
  <si>
    <t>3455</t>
  </si>
  <si>
    <t>BROKERAGE/ DUTY</t>
  </si>
  <si>
    <t>Total 34</t>
  </si>
  <si>
    <t>35</t>
  </si>
  <si>
    <t>CONSTRUCTION MATERIALS</t>
  </si>
  <si>
    <t>3510</t>
  </si>
  <si>
    <t>CARPENTRY RENTALS</t>
  </si>
  <si>
    <t>3515</t>
  </si>
  <si>
    <t>CARPENTRY PURCHASES</t>
  </si>
  <si>
    <t>3520</t>
  </si>
  <si>
    <t>PAINTING RENTALS</t>
  </si>
  <si>
    <t>3525</t>
  </si>
  <si>
    <t>PAINTING PURCHASES</t>
  </si>
  <si>
    <t>3545</t>
  </si>
  <si>
    <t>BACKDROPS / MURALS</t>
  </si>
  <si>
    <t>Total 35</t>
  </si>
  <si>
    <t>36</t>
  </si>
  <si>
    <t>ART SUPPLIES</t>
  </si>
  <si>
    <t>3610</t>
  </si>
  <si>
    <t>DRAWING SUPPLIES</t>
  </si>
  <si>
    <t>3612</t>
  </si>
  <si>
    <t>DRAWING EQUIPMENT</t>
  </si>
  <si>
    <t>3615</t>
  </si>
  <si>
    <t>RESEARCH EXPENSE</t>
  </si>
  <si>
    <t>3620</t>
  </si>
  <si>
    <t>STOCK/ PRINTS/ PROCESSING</t>
  </si>
  <si>
    <t>3622</t>
  </si>
  <si>
    <t>BLUEPRINTING</t>
  </si>
  <si>
    <t>Total 36</t>
  </si>
  <si>
    <t>37</t>
  </si>
  <si>
    <t>SET DRESSING</t>
  </si>
  <si>
    <t>3710</t>
  </si>
  <si>
    <t>RENTALS</t>
  </si>
  <si>
    <t>3730</t>
  </si>
  <si>
    <t>PURCHASES</t>
  </si>
  <si>
    <t>3740</t>
  </si>
  <si>
    <t>MANUFACTURING</t>
  </si>
  <si>
    <t>3748</t>
  </si>
  <si>
    <t>REPAIRS / REPLACEMENTS</t>
  </si>
  <si>
    <t>Total 37</t>
  </si>
  <si>
    <t>38</t>
  </si>
  <si>
    <t>PROPS</t>
  </si>
  <si>
    <t>3810</t>
  </si>
  <si>
    <t>3830</t>
  </si>
  <si>
    <t>3845</t>
  </si>
  <si>
    <t>GRAPHICS / SIGNS</t>
  </si>
  <si>
    <t>3848</t>
  </si>
  <si>
    <t>3850</t>
  </si>
  <si>
    <t>PICTURE VEHICLES RENTALS</t>
  </si>
  <si>
    <t>3855</t>
  </si>
  <si>
    <t>PICTURE VEHICLE PURCHASES</t>
  </si>
  <si>
    <t>3857</t>
  </si>
  <si>
    <t>PICTURE VEHICLE MODIFICATIONS</t>
  </si>
  <si>
    <t>3859</t>
  </si>
  <si>
    <t>PICTURE VEHICLE INSURANCE</t>
  </si>
  <si>
    <t>Total 38</t>
  </si>
  <si>
    <t>39</t>
  </si>
  <si>
    <t>SPECIAL EFFECTS</t>
  </si>
  <si>
    <t>3910</t>
  </si>
  <si>
    <t>3930</t>
  </si>
  <si>
    <t>3940</t>
  </si>
  <si>
    <t>STUNTS PURCHASES / RENTALS</t>
  </si>
  <si>
    <t>3945</t>
  </si>
  <si>
    <t>ARMAMENTS / PERMIT FEES</t>
  </si>
  <si>
    <t>Total 39</t>
  </si>
  <si>
    <t>40</t>
  </si>
  <si>
    <t>ANIMALS</t>
  </si>
  <si>
    <t>4010</t>
  </si>
  <si>
    <t>4030</t>
  </si>
  <si>
    <t>4040</t>
  </si>
  <si>
    <t>FOOD/ STABLING</t>
  </si>
  <si>
    <t>4045</t>
  </si>
  <si>
    <t>TRANSPORT</t>
  </si>
  <si>
    <t>4047</t>
  </si>
  <si>
    <t>VETERINARY FEES</t>
  </si>
  <si>
    <t>4055</t>
  </si>
  <si>
    <t>CUSTOMS BROKERAGE</t>
  </si>
  <si>
    <t>Total 40</t>
  </si>
  <si>
    <t>41</t>
  </si>
  <si>
    <t>WARDROBE SUPPLIES</t>
  </si>
  <si>
    <t>4110</t>
  </si>
  <si>
    <t>4130</t>
  </si>
  <si>
    <t>4140</t>
  </si>
  <si>
    <t>4143</t>
  </si>
  <si>
    <t>SHIPPING / BROKERAGE</t>
  </si>
  <si>
    <t>4148</t>
  </si>
  <si>
    <t>REPAIRS / CLEANING</t>
  </si>
  <si>
    <t>Total 41</t>
  </si>
  <si>
    <t>42</t>
  </si>
  <si>
    <t>MAKEUP / HAIR SUPPLIES</t>
  </si>
  <si>
    <t>4210</t>
  </si>
  <si>
    <t>MAKEUP RENTALS</t>
  </si>
  <si>
    <t>4212</t>
  </si>
  <si>
    <t>MAKEUP PURCHASES</t>
  </si>
  <si>
    <t>4220</t>
  </si>
  <si>
    <t>HAIR RENTALS</t>
  </si>
  <si>
    <t>4222</t>
  </si>
  <si>
    <t>HAIR PURCHASES</t>
  </si>
  <si>
    <t>4226</t>
  </si>
  <si>
    <t>WIGS PURCHASES</t>
  </si>
  <si>
    <t>4240</t>
  </si>
  <si>
    <t>4243</t>
  </si>
  <si>
    <t>Total 42</t>
  </si>
  <si>
    <t>43</t>
  </si>
  <si>
    <t>VIDEO STUDIO FACILITIES</t>
  </si>
  <si>
    <t>4301</t>
  </si>
  <si>
    <t>STUDIO</t>
  </si>
  <si>
    <t>4305</t>
  </si>
  <si>
    <t>CONTROL ROOM</t>
  </si>
  <si>
    <t>4310</t>
  </si>
  <si>
    <t>DIGITAL / OPTICAL EFFECTS MACHINE(S)</t>
  </si>
  <si>
    <t>4315</t>
  </si>
  <si>
    <t>CAMERA(S)</t>
  </si>
  <si>
    <t>4320</t>
  </si>
  <si>
    <t>VIDEOTAPE MACHINE(S)</t>
  </si>
  <si>
    <t>4325</t>
  </si>
  <si>
    <t>4330</t>
  </si>
  <si>
    <t>ULTIMATTE / IMAGEMATTE</t>
  </si>
  <si>
    <t>4333</t>
  </si>
  <si>
    <t>TELECINE</t>
  </si>
  <si>
    <t>4340</t>
  </si>
  <si>
    <t>TELEPROMTER</t>
  </si>
  <si>
    <t>4342</t>
  </si>
  <si>
    <t>INTERCOM</t>
  </si>
  <si>
    <t>4344</t>
  </si>
  <si>
    <t>GRAPHICS GENERATOR</t>
  </si>
  <si>
    <t>4346</t>
  </si>
  <si>
    <t>MONITORS</t>
  </si>
  <si>
    <t>4350</t>
  </si>
  <si>
    <t>DRESSING / MAKEUP ROOM(S)</t>
  </si>
  <si>
    <t>4360</t>
  </si>
  <si>
    <t>CARPENTRY SHOP</t>
  </si>
  <si>
    <t>Total 43</t>
  </si>
  <si>
    <t>44</t>
  </si>
  <si>
    <t>VIDEO REMOTE TECHNICAL FACILITIES</t>
  </si>
  <si>
    <t>4401</t>
  </si>
  <si>
    <t>MOBILE(S)</t>
  </si>
  <si>
    <t>4405</t>
  </si>
  <si>
    <t>DIGITAL / OPTICAL EFFECTS MACHINES</t>
  </si>
  <si>
    <t>4410</t>
  </si>
  <si>
    <t>4415</t>
  </si>
  <si>
    <t>AUDIO FACILITIES</t>
  </si>
  <si>
    <t>4420</t>
  </si>
  <si>
    <t>VIDEO MACHINE(S)</t>
  </si>
  <si>
    <t>4425</t>
  </si>
  <si>
    <t>SLOW MOTION MACHINE(S)</t>
  </si>
  <si>
    <t>4430</t>
  </si>
  <si>
    <t>SPECIAL EQUIPMENT</t>
  </si>
  <si>
    <t>4435</t>
  </si>
  <si>
    <t>GRAPHIC GENERATOR</t>
  </si>
  <si>
    <t>Total 44</t>
  </si>
  <si>
    <t>45</t>
  </si>
  <si>
    <t>CAMERA EQUIPMENT</t>
  </si>
  <si>
    <t>4510</t>
  </si>
  <si>
    <t>BASIC PACKAGE RENTALS</t>
  </si>
  <si>
    <t>4512</t>
  </si>
  <si>
    <t>DAILY RENTALS</t>
  </si>
  <si>
    <t>4515</t>
  </si>
  <si>
    <t>SPECIALTY RENTALS</t>
  </si>
  <si>
    <t>4525</t>
  </si>
  <si>
    <t>VIDEO / TELEPROMPTER</t>
  </si>
  <si>
    <t>4530</t>
  </si>
  <si>
    <t>4535</t>
  </si>
  <si>
    <t>STEADICAM - PANAGLIDE</t>
  </si>
  <si>
    <t>4543</t>
  </si>
  <si>
    <t>LOSS AND DAMAGE</t>
  </si>
  <si>
    <t>Total 45</t>
  </si>
  <si>
    <t>46</t>
  </si>
  <si>
    <t>ELECTRICAL EQUIPMENT</t>
  </si>
  <si>
    <t>4610</t>
  </si>
  <si>
    <t>4612</t>
  </si>
  <si>
    <t>4615</t>
  </si>
  <si>
    <t>4626</t>
  </si>
  <si>
    <t>GENERATOR(S)</t>
  </si>
  <si>
    <t>4630</t>
  </si>
  <si>
    <t>Total 46</t>
  </si>
  <si>
    <t>47</t>
  </si>
  <si>
    <t>GRIP  EQUIPMENT</t>
  </si>
  <si>
    <t>4710</t>
  </si>
  <si>
    <t>BASIC PACKAGE  RENTALS</t>
  </si>
  <si>
    <t>4712</t>
  </si>
  <si>
    <t>4715</t>
  </si>
  <si>
    <t>4720</t>
  </si>
  <si>
    <t>CRANE RENTALS</t>
  </si>
  <si>
    <t>4725</t>
  </si>
  <si>
    <t>SCAFFOLDING</t>
  </si>
  <si>
    <t>4730</t>
  </si>
  <si>
    <t>Total 47</t>
  </si>
  <si>
    <t>48</t>
  </si>
  <si>
    <t>SOUND EQUIPMENT</t>
  </si>
  <si>
    <t>4810</t>
  </si>
  <si>
    <t>4812</t>
  </si>
  <si>
    <t>4816</t>
  </si>
  <si>
    <t>WIRELESS MICROPHONES</t>
  </si>
  <si>
    <t>4828</t>
  </si>
  <si>
    <t>WALKIE TALKIES</t>
  </si>
  <si>
    <t>4830</t>
  </si>
  <si>
    <t>Total 48</t>
  </si>
  <si>
    <t>49</t>
  </si>
  <si>
    <t>SECOND UNIT</t>
  </si>
  <si>
    <t>4901</t>
  </si>
  <si>
    <t>CREW</t>
  </si>
  <si>
    <t>4915</t>
  </si>
  <si>
    <t>4920</t>
  </si>
  <si>
    <t>TRAVEL / LIVING</t>
  </si>
  <si>
    <t>4930</t>
  </si>
  <si>
    <t>EQUIPMENT</t>
  </si>
  <si>
    <t>4940</t>
  </si>
  <si>
    <t>STOCK</t>
  </si>
  <si>
    <t>4942</t>
  </si>
  <si>
    <t>PROCESSING</t>
  </si>
  <si>
    <t>4944</t>
  </si>
  <si>
    <t>PRINTING</t>
  </si>
  <si>
    <t>Total 49</t>
  </si>
  <si>
    <t>50</t>
  </si>
  <si>
    <t>VIDEOTAPE STOCK</t>
  </si>
  <si>
    <t>5001</t>
  </si>
  <si>
    <t>ORIGINAL SCENES</t>
  </si>
  <si>
    <t xml:space="preserve">Only proportionate to NS Shoot </t>
  </si>
  <si>
    <t>FILM TO TAPE TRANSFER STOCK</t>
  </si>
  <si>
    <t>5020</t>
  </si>
  <si>
    <t>SUB-MASTERS WITH TIME CODE</t>
  </si>
  <si>
    <t>5050</t>
  </si>
  <si>
    <t>VIEWING COPIES</t>
  </si>
  <si>
    <t>Total 50</t>
  </si>
  <si>
    <t>51</t>
  </si>
  <si>
    <t>PRODUCTION LABORATORY</t>
  </si>
  <si>
    <t>5101</t>
  </si>
  <si>
    <t>RAW STOCK</t>
  </si>
  <si>
    <t>5110</t>
  </si>
  <si>
    <t>5115</t>
  </si>
  <si>
    <t>SPECIAL PROCESSING</t>
  </si>
  <si>
    <t>5117</t>
  </si>
  <si>
    <t>VACUMATE</t>
  </si>
  <si>
    <t>5120</t>
  </si>
  <si>
    <t>WORK PRINT</t>
  </si>
  <si>
    <t>5122</t>
  </si>
  <si>
    <t>VIDEO CASSETTES/ DVD (RUSHES)</t>
  </si>
  <si>
    <t>5124</t>
  </si>
  <si>
    <t>TAKE SELECTION</t>
  </si>
  <si>
    <t>5126</t>
  </si>
  <si>
    <t>SPECIAL PRINTING</t>
  </si>
  <si>
    <t>5130</t>
  </si>
  <si>
    <t xml:space="preserve">AUDIO MASTER STOCK </t>
  </si>
  <si>
    <t>5135</t>
  </si>
  <si>
    <t>MAGNETIC TRANSFER</t>
  </si>
  <si>
    <t>5140</t>
  </si>
  <si>
    <t>SYNCHRONIZATION</t>
  </si>
  <si>
    <t>5150</t>
  </si>
  <si>
    <t>EDGE CODING</t>
  </si>
  <si>
    <t>5160</t>
  </si>
  <si>
    <t>RUSHES/DAILIES SCREENING</t>
  </si>
  <si>
    <t>TELESTREAMING</t>
  </si>
  <si>
    <t>5170</t>
  </si>
  <si>
    <t>CONTINUITY / PRODUCTION STILLS</t>
  </si>
  <si>
    <t>Total 51</t>
  </si>
  <si>
    <t>TOTAL PRODUCTION "B"</t>
  </si>
  <si>
    <t>60</t>
  </si>
  <si>
    <t>EDITORIAL LABOUR</t>
  </si>
  <si>
    <t>6001</t>
  </si>
  <si>
    <t>SUPERVISOR / CO-ORDINATOR</t>
  </si>
  <si>
    <t>6010</t>
  </si>
  <si>
    <t>EDITOR</t>
  </si>
  <si>
    <t>6012</t>
  </si>
  <si>
    <t>ASSISTANT EDITOR(S)</t>
  </si>
  <si>
    <t>6018</t>
  </si>
  <si>
    <t>APPRENTICE EDITOR(S)</t>
  </si>
  <si>
    <t>6020</t>
  </si>
  <si>
    <t>DIALOGUE EDITORS</t>
  </si>
  <si>
    <t>6024</t>
  </si>
  <si>
    <t>SOUND EFFECT EDITOR(S)</t>
  </si>
  <si>
    <t>6030</t>
  </si>
  <si>
    <t>MUSIC EDITOR(S)</t>
  </si>
  <si>
    <t>6035</t>
  </si>
  <si>
    <t>ASSISTANT SOUND EDITOR(S)</t>
  </si>
  <si>
    <t>6040</t>
  </si>
  <si>
    <t>ADR SUPERVISOR</t>
  </si>
  <si>
    <t>FOLEY LABOUR</t>
  </si>
  <si>
    <t>6042</t>
  </si>
  <si>
    <t>6060</t>
  </si>
  <si>
    <t>Only Within Nova Scotia</t>
  </si>
  <si>
    <t>6065</t>
  </si>
  <si>
    <t>Only if receipted &amp; consumed within Nova Scotia</t>
  </si>
  <si>
    <t>6070</t>
  </si>
  <si>
    <t>DIALOGUE / TRANSCRIPTION</t>
  </si>
  <si>
    <t>Total 60</t>
  </si>
  <si>
    <t>61</t>
  </si>
  <si>
    <t>EDITORIAL EQUIPMENT</t>
  </si>
  <si>
    <t>6101</t>
  </si>
  <si>
    <t>EDITING ROOMS</t>
  </si>
  <si>
    <t>Only if located in Nova Scotia</t>
  </si>
  <si>
    <t>6110</t>
  </si>
  <si>
    <t>EDITING EQUIPMENT</t>
  </si>
  <si>
    <t>6130</t>
  </si>
  <si>
    <t>PICTURE EDITING PURCHASES</t>
  </si>
  <si>
    <t>6135</t>
  </si>
  <si>
    <t>SOUND EDITING PURCHASES</t>
  </si>
  <si>
    <t>6140</t>
  </si>
  <si>
    <t>POST PRODUCTION OFFICE EXPENSES</t>
  </si>
  <si>
    <t>6150</t>
  </si>
  <si>
    <t>COURIER</t>
  </si>
  <si>
    <t>Total 61</t>
  </si>
  <si>
    <t>62</t>
  </si>
  <si>
    <t>VIDEO POST PRODUCTION (PICTURE)</t>
  </si>
  <si>
    <t>6201</t>
  </si>
  <si>
    <t>PAPER CUT</t>
  </si>
  <si>
    <t>6205</t>
  </si>
  <si>
    <t>OFF LINE</t>
  </si>
  <si>
    <t>6210</t>
  </si>
  <si>
    <t>COMPUTER LOAD LIST</t>
  </si>
  <si>
    <t>6215</t>
  </si>
  <si>
    <t>ON LINE</t>
  </si>
  <si>
    <t>6220</t>
  </si>
  <si>
    <t>COLOUR CORRECT</t>
  </si>
  <si>
    <t>6225</t>
  </si>
  <si>
    <t>6230</t>
  </si>
  <si>
    <t>ROLL ACROSS/DIGITAL VIDEO NOISE REDUCTION (DVNR)</t>
  </si>
  <si>
    <t>DIRT-FIX</t>
  </si>
  <si>
    <t>6240</t>
  </si>
  <si>
    <t>GRAPHICS</t>
  </si>
  <si>
    <t>6245</t>
  </si>
  <si>
    <t>GRAPHICS CAMERA</t>
  </si>
  <si>
    <t>6250</t>
  </si>
  <si>
    <t>INSERT STUDIO</t>
  </si>
  <si>
    <t>LAYBACK</t>
  </si>
  <si>
    <t>WORKING/ EDITORIAL COPIES</t>
  </si>
  <si>
    <t>6260</t>
  </si>
  <si>
    <t>PROTECTION COPIES</t>
  </si>
  <si>
    <t>DIGITAL INTERMEDIATE</t>
  </si>
  <si>
    <t>6264</t>
  </si>
  <si>
    <t>DISTRIBUTION COPIES</t>
  </si>
  <si>
    <t>ALTERNATIVE COPIES/ CONVERSIONS</t>
  </si>
  <si>
    <t>6268</t>
  </si>
  <si>
    <t>Total 62</t>
  </si>
  <si>
    <t>63</t>
  </si>
  <si>
    <t>VIDEO POST PRODUCTION (SOUND)</t>
  </si>
  <si>
    <t>6301</t>
  </si>
  <si>
    <t>AUDIO MASTER</t>
  </si>
  <si>
    <t>6305</t>
  </si>
  <si>
    <t xml:space="preserve">EDITED MASTER </t>
  </si>
  <si>
    <t>6310</t>
  </si>
  <si>
    <t xml:space="preserve">VOICE OVER RECORD </t>
  </si>
  <si>
    <t>6315</t>
  </si>
  <si>
    <t xml:space="preserve">PRE-MIX  </t>
  </si>
  <si>
    <t>6320</t>
  </si>
  <si>
    <t>SWEETENING</t>
  </si>
  <si>
    <t>6325</t>
  </si>
  <si>
    <t xml:space="preserve">MIX </t>
  </si>
  <si>
    <t>6330</t>
  </si>
  <si>
    <t xml:space="preserve">RE-STRIPE </t>
  </si>
  <si>
    <t>6335</t>
  </si>
  <si>
    <t>FOLEY TRACK</t>
  </si>
  <si>
    <t>6340</t>
  </si>
  <si>
    <t>M&amp;E TRACK</t>
  </si>
  <si>
    <t>Total 63</t>
  </si>
  <si>
    <t>64</t>
  </si>
  <si>
    <t>POST PRODUCTION LABORATORY</t>
  </si>
  <si>
    <t>6401</t>
  </si>
  <si>
    <t>SLASH PRINT</t>
  </si>
  <si>
    <t>6405</t>
  </si>
  <si>
    <t>NEGATIVE CUTTING</t>
  </si>
  <si>
    <t>6410</t>
  </si>
  <si>
    <t>ANSWER PRINT</t>
  </si>
  <si>
    <t>6415</t>
  </si>
  <si>
    <t>FADES / DISSOLVES</t>
  </si>
  <si>
    <t>6420</t>
  </si>
  <si>
    <t>INTERPOSITIVE</t>
  </si>
  <si>
    <t>6425</t>
  </si>
  <si>
    <t>INTERNEGATIVE</t>
  </si>
  <si>
    <t>6430</t>
  </si>
  <si>
    <t>C.R.I.</t>
  </si>
  <si>
    <t>6435</t>
  </si>
  <si>
    <t>CHECK PRINT(S)</t>
  </si>
  <si>
    <t>6440</t>
  </si>
  <si>
    <t>WET GATE PRINTING</t>
  </si>
  <si>
    <t>6445</t>
  </si>
  <si>
    <t>POLISHING</t>
  </si>
  <si>
    <t>6450</t>
  </si>
  <si>
    <t>RELEASE PRINT(S)</t>
  </si>
  <si>
    <t>LO CONTRAST PRINT</t>
  </si>
  <si>
    <t>6460</t>
  </si>
  <si>
    <t>REDUCTION/BLOW-UP PRINTING</t>
  </si>
  <si>
    <t>6470</t>
  </si>
  <si>
    <t>DVD/ VIDEOCASSETTES</t>
  </si>
  <si>
    <t>6480</t>
  </si>
  <si>
    <t>VAULTS/STORAGE</t>
  </si>
  <si>
    <t>Total 64</t>
  </si>
  <si>
    <t>65</t>
  </si>
  <si>
    <t>FILM POST PRODUCTION SOUND</t>
  </si>
  <si>
    <t>6501</t>
  </si>
  <si>
    <t>ORIGINAL EFFECTS RECORDING</t>
  </si>
  <si>
    <t>6504</t>
  </si>
  <si>
    <t>EFFECTS LIBRARY PURCHASES</t>
  </si>
  <si>
    <t>6508</t>
  </si>
  <si>
    <t>SPECIAL SOUND TREATMENT</t>
  </si>
  <si>
    <t>6510</t>
  </si>
  <si>
    <t>NARRATION/ VOICE-OVER STUDIO</t>
  </si>
  <si>
    <t>6515</t>
  </si>
  <si>
    <t>SOUND TRANSFER</t>
  </si>
  <si>
    <t>6520</t>
  </si>
  <si>
    <t>SOUND SLASHES / DUPES</t>
  </si>
  <si>
    <t>6522</t>
  </si>
  <si>
    <t>LIP SYNC BAND</t>
  </si>
  <si>
    <t>6525</t>
  </si>
  <si>
    <t>POST SYNC RECORDING (A.D.R.)</t>
  </si>
  <si>
    <t>6530</t>
  </si>
  <si>
    <t>6535</t>
  </si>
  <si>
    <t>EVALUATION SCREENINGS</t>
  </si>
  <si>
    <t>6537</t>
  </si>
  <si>
    <t>INTERLOCK SCREENINGS</t>
  </si>
  <si>
    <t>6540</t>
  </si>
  <si>
    <t>PRE MIX</t>
  </si>
  <si>
    <t>MIX</t>
  </si>
  <si>
    <t>6548</t>
  </si>
  <si>
    <t>PRINT MASTER</t>
  </si>
  <si>
    <t>6550</t>
  </si>
  <si>
    <t>AUDIO PROTECTION COPY</t>
  </si>
  <si>
    <t>6552</t>
  </si>
  <si>
    <t>M. &amp; E. TRACK</t>
  </si>
  <si>
    <t>6555</t>
  </si>
  <si>
    <t>OPTICAL TRACK</t>
  </si>
  <si>
    <t>6560</t>
  </si>
  <si>
    <t>REDUCTION / BLOW-UP OPTICAL</t>
  </si>
  <si>
    <t>6570</t>
  </si>
  <si>
    <t>DOLBY NOISE REDUCTION</t>
  </si>
  <si>
    <t>Total 65</t>
  </si>
  <si>
    <t>66</t>
  </si>
  <si>
    <t>MUSIC</t>
  </si>
  <si>
    <t>6601</t>
  </si>
  <si>
    <t>PRE-RECORDED GUIDE TRACK</t>
  </si>
  <si>
    <t>6610</t>
  </si>
  <si>
    <t>COMPOSER</t>
  </si>
  <si>
    <t>6615</t>
  </si>
  <si>
    <t>ARRANGERS/ ORCHESTRATORS/ COPYISTS</t>
  </si>
  <si>
    <t>6620</t>
  </si>
  <si>
    <t>CONDUCTOR / LEADER</t>
  </si>
  <si>
    <t>6625</t>
  </si>
  <si>
    <t>MUSICIANS</t>
  </si>
  <si>
    <t>SPOTTING SESSION(S)</t>
  </si>
  <si>
    <t>6640</t>
  </si>
  <si>
    <t>Only if in Nova Scotia</t>
  </si>
  <si>
    <t>6650</t>
  </si>
  <si>
    <t>6655</t>
  </si>
  <si>
    <t>6660</t>
  </si>
  <si>
    <t>6665</t>
  </si>
  <si>
    <t>MATERIALS</t>
  </si>
  <si>
    <t>6670</t>
  </si>
  <si>
    <t>MUSIC RIGHTS</t>
  </si>
  <si>
    <t>Total 66</t>
  </si>
  <si>
    <t>67</t>
  </si>
  <si>
    <t>TITLES / OPTICALS / STOCK FOOTAGE</t>
  </si>
  <si>
    <t>6701</t>
  </si>
  <si>
    <t>TITLES</t>
  </si>
  <si>
    <t>6720</t>
  </si>
  <si>
    <t>OPTICALS</t>
  </si>
  <si>
    <t>6730</t>
  </si>
  <si>
    <t>STOCK FOOTAGE</t>
  </si>
  <si>
    <t>VISUAL EFFECTS (VFX/CGI)</t>
  </si>
  <si>
    <t>6795</t>
  </si>
  <si>
    <t>OTHER</t>
  </si>
  <si>
    <t>Total 67</t>
  </si>
  <si>
    <t>68</t>
  </si>
  <si>
    <t>VERSIONING/CLOSED CAPTIONING</t>
  </si>
  <si>
    <t>6801</t>
  </si>
  <si>
    <t>PREPARATION</t>
  </si>
  <si>
    <t>DUBBING</t>
  </si>
  <si>
    <t>OPTICAL TRANSFER</t>
  </si>
  <si>
    <t>TITLES/ GRAPHICS</t>
  </si>
  <si>
    <t>CHECK PRINT</t>
  </si>
  <si>
    <t>RELEASE PRINT</t>
  </si>
  <si>
    <t>VIDEO MASTER</t>
  </si>
  <si>
    <t>CLOSED-CAPTIONING</t>
  </si>
  <si>
    <t>DESCRIPTION VIDEO</t>
  </si>
  <si>
    <t>Total 68</t>
  </si>
  <si>
    <t>TOTAL POST PRODUCTION "C"</t>
  </si>
  <si>
    <t>TOTAL PRODUCTION "B" AND POST PRODUCTION "C"</t>
  </si>
  <si>
    <t>70</t>
  </si>
  <si>
    <t>MARKETING/ UNIT PUBLICITY</t>
  </si>
  <si>
    <t>7001</t>
  </si>
  <si>
    <t>UNIT PUBLICIST</t>
  </si>
  <si>
    <t xml:space="preserve">Only Nova Scotian  Labour during production </t>
  </si>
  <si>
    <t>7005</t>
  </si>
  <si>
    <t>PUBLICITY/PRESS EXPENSES</t>
  </si>
  <si>
    <t>7020</t>
  </si>
  <si>
    <t>PHOTO EQUIPMENT</t>
  </si>
  <si>
    <t>7025</t>
  </si>
  <si>
    <t>STILLS/PRINTING/PROCESSING</t>
  </si>
  <si>
    <t>7040</t>
  </si>
  <si>
    <t>7045</t>
  </si>
  <si>
    <t>DVDS/ VIDEOCASSETTES</t>
  </si>
  <si>
    <t>7050</t>
  </si>
  <si>
    <t>ELECTRONIC PRESS KIT (EPK)</t>
  </si>
  <si>
    <t>Total 70</t>
  </si>
  <si>
    <t>71</t>
  </si>
  <si>
    <t>GENERAL EXPENSES</t>
  </si>
  <si>
    <t>7101</t>
  </si>
  <si>
    <t xml:space="preserve">INSURANCE </t>
  </si>
  <si>
    <t>Proportionate to the number of Nova Scotia production days</t>
  </si>
  <si>
    <t>7105</t>
  </si>
  <si>
    <t>MEDICAL FEES</t>
  </si>
  <si>
    <t>7110</t>
  </si>
  <si>
    <t>LEGAL FEES</t>
  </si>
  <si>
    <t>7120</t>
  </si>
  <si>
    <t>POST PRODUCTION ACCOUNTING</t>
  </si>
  <si>
    <t>7125</t>
  </si>
  <si>
    <t>AUDIT FEE</t>
  </si>
  <si>
    <t>7130</t>
  </si>
  <si>
    <t>BANK CHARGES</t>
  </si>
  <si>
    <t>Total 71</t>
  </si>
  <si>
    <t>72</t>
  </si>
  <si>
    <t>INDIRECT COSTS</t>
  </si>
  <si>
    <t>7201</t>
  </si>
  <si>
    <t>CORPORATE OVERHEAD</t>
  </si>
  <si>
    <t>Only if receipted and consumed in Nova Scotia</t>
  </si>
  <si>
    <t>TAX CREDIT ADMINISTRATION</t>
  </si>
  <si>
    <t>7220</t>
  </si>
  <si>
    <t>INTERIM FINANCING</t>
  </si>
  <si>
    <t>Total 72</t>
  </si>
  <si>
    <t>TOTAL OTHER "D"</t>
  </si>
  <si>
    <t>TOTAL "A" + "B" + "C" + "D"</t>
  </si>
  <si>
    <t>80</t>
  </si>
  <si>
    <t>CONTINGENCY</t>
  </si>
  <si>
    <t>8001</t>
  </si>
  <si>
    <t>Total 80</t>
  </si>
  <si>
    <t>SUB TOTAL</t>
  </si>
  <si>
    <t>81</t>
  </si>
  <si>
    <t>COMPLETION GUARANTEE</t>
  </si>
  <si>
    <t>8101</t>
  </si>
  <si>
    <t>Total 81</t>
  </si>
  <si>
    <t>GRAND TOTAL</t>
  </si>
  <si>
    <r>
      <t xml:space="preserve">Total Ineligible Costs: 
</t>
    </r>
    <r>
      <rPr>
        <b/>
        <sz val="9"/>
        <rFont val="Arial"/>
        <family val="2"/>
      </rPr>
      <t>for Individuals receiving more than $150,000 from the NSFPIF as per section 15 of "General Eligibility Requirements, Conditions, and Limitations" in the guidelines (see PART 2)</t>
    </r>
  </si>
  <si>
    <r>
      <t xml:space="preserve">Total Eligible NS Costs 
</t>
    </r>
    <r>
      <rPr>
        <b/>
        <sz val="9"/>
        <rFont val="Arial"/>
        <family val="2"/>
      </rPr>
      <t>(number to be included in the application form)</t>
    </r>
  </si>
  <si>
    <t>Eligible Nova Scotia Costs Worksheet - Part 2</t>
  </si>
  <si>
    <t xml:space="preserve">Instructions: </t>
  </si>
  <si>
    <t>Please complete blue shaded fields only. Start with the Incentive Percentage.</t>
  </si>
  <si>
    <t>Only include individuals who receive more than $150,000 from the NSFPIF as per section 15 of "General Eligibility Requirements, Conditions, and Limitations" in the Guidelines</t>
  </si>
  <si>
    <t>Incentive Percentage (as per application):</t>
  </si>
  <si>
    <t>Maximum Eligible NS Costs for each Individual:</t>
  </si>
  <si>
    <t>FIRST &amp; LAST NAME</t>
  </si>
  <si>
    <t>NUMBER</t>
  </si>
  <si>
    <t>POSITION</t>
  </si>
  <si>
    <t>Total NS Costs for Indivdual No. 1:</t>
  </si>
  <si>
    <t>Ineligible Amount for Individual No. 1:</t>
  </si>
  <si>
    <t>Total NS Costs for Indivdual No. 2:</t>
  </si>
  <si>
    <t>Ineligible Amount for Individual No. 2:</t>
  </si>
  <si>
    <t>Total NS Costs for Indivdual No. 3:</t>
  </si>
  <si>
    <t>Ineligible Amount for Individual No. 3:</t>
  </si>
  <si>
    <t>Total NS Costs for Indivdual No. 4:</t>
  </si>
  <si>
    <t>Ineligible Amount for Individual No. 4:</t>
  </si>
  <si>
    <t>Total NS Costs for Indivdual No. 5:</t>
  </si>
  <si>
    <t>Ineligible Amount for Individual No. 5:</t>
  </si>
  <si>
    <t>Total NS Costs for Indivdual No. 6:</t>
  </si>
  <si>
    <t>Ineligible Amount for Individual No. 6:</t>
  </si>
  <si>
    <t>Total NS Costs for Indivdual No. 7:</t>
  </si>
  <si>
    <t>Ineligible Amount for Individual No. 7:</t>
  </si>
  <si>
    <t>Total Ineligible Costs</t>
  </si>
  <si>
    <t>Eligible Nova Scotia Costs Worksheet - Summary Sheet</t>
  </si>
  <si>
    <t>TOTAL 
NOVA SCOTIA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</si>
</sst>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,###"/>
    <numFmt numFmtId="167" formatCode="_-&quot;$&quot;* #,##0_-;\-&quot;$&quot;* #,##0_-;_-&quot;$&quot;* &quot;-&quot;??_-;_-@_-"/>
  </numFmts>
  <fonts count="22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MS Sans Serif"/>
    </font>
    <font>
      <b/>
      <sz val="10"/>
      <name val="MS Sans Serif"/>
    </font>
    <font>
      <b/>
      <sz val="12"/>
      <name val="Arial"/>
      <family val="2"/>
    </font>
    <font>
      <sz val="8"/>
      <name val="Arial"/>
      <family val="2"/>
    </font>
    <font>
      <b/>
      <sz val="8"/>
      <name val="MS Sans Serif"/>
    </font>
    <font>
      <b/>
      <sz val="8"/>
      <color indexed="9"/>
      <name val="Arial"/>
      <family val="2"/>
    </font>
    <font>
      <sz val="8"/>
      <name val="MS Sans Serif"/>
    </font>
    <font>
      <b/>
      <sz val="12"/>
      <color theme="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81"/>
      <name val="Tahoma"/>
      <family val="2"/>
    </font>
    <font>
      <b/>
      <u/>
      <sz val="12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2" borderId="0">
      <alignment horizontal="left" vertical="center" indent="1"/>
    </xf>
    <xf numFmtId="0" fontId="1" fillId="0" borderId="1">
      <alignment horizontal="right" vertical="center"/>
    </xf>
    <xf numFmtId="0" fontId="6" fillId="3" borderId="1">
      <alignment horizontal="center"/>
    </xf>
    <xf numFmtId="0" fontId="5" fillId="2" borderId="0">
      <alignment horizontal="center" vertical="center"/>
    </xf>
    <xf numFmtId="0" fontId="1" fillId="0" borderId="1">
      <alignment horizontal="left" vertical="center" indent="1"/>
    </xf>
    <xf numFmtId="0" fontId="4" fillId="0" borderId="1">
      <alignment horizontal="center" vertical="center" wrapText="1"/>
    </xf>
    <xf numFmtId="0" fontId="4" fillId="0" borderId="1">
      <alignment horizontal="right" vertical="center"/>
    </xf>
    <xf numFmtId="166" fontId="7" fillId="4" borderId="1">
      <alignment horizontal="right" vertical="center"/>
    </xf>
    <xf numFmtId="165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4" borderId="0" xfId="0" applyFill="1"/>
    <xf numFmtId="0" fontId="0" fillId="5" borderId="0" xfId="0" applyFill="1"/>
    <xf numFmtId="0" fontId="0" fillId="0" borderId="0" xfId="0" applyBorder="1" applyProtection="1"/>
    <xf numFmtId="0" fontId="0" fillId="0" borderId="0" xfId="0" applyBorder="1" applyAlignment="1" applyProtection="1">
      <alignment horizontal="right" vertical="top"/>
    </xf>
    <xf numFmtId="0" fontId="8" fillId="0" borderId="2" xfId="0" applyFont="1" applyBorder="1" applyAlignment="1" applyProtection="1"/>
    <xf numFmtId="0" fontId="0" fillId="0" borderId="2" xfId="0" applyBorder="1" applyProtection="1"/>
    <xf numFmtId="15" fontId="3" fillId="0" borderId="2" xfId="0" applyNumberFormat="1" applyFont="1" applyBorder="1" applyAlignment="1" applyProtection="1">
      <alignment horizontal="right"/>
    </xf>
    <xf numFmtId="0" fontId="4" fillId="0" borderId="0" xfId="0" quotePrefix="1" applyFont="1" applyBorder="1" applyAlignment="1" applyProtection="1">
      <alignment horizontal="left" vertical="center"/>
    </xf>
    <xf numFmtId="15" fontId="3" fillId="0" borderId="0" xfId="0" applyNumberFormat="1" applyFont="1" applyBorder="1" applyAlignment="1" applyProtection="1">
      <alignment horizontal="right"/>
    </xf>
    <xf numFmtId="0" fontId="5" fillId="2" borderId="0" xfId="1" applyBorder="1" applyProtection="1">
      <alignment horizontal="left" vertical="center" indent="1"/>
    </xf>
    <xf numFmtId="0" fontId="1" fillId="0" borderId="1" xfId="5" applyBorder="1" applyProtection="1">
      <alignment horizontal="left" vertical="center" indent="1"/>
    </xf>
    <xf numFmtId="0" fontId="6" fillId="3" borderId="1" xfId="3" applyBorder="1" applyProtection="1">
      <alignment horizontal="center"/>
    </xf>
    <xf numFmtId="166" fontId="7" fillId="4" borderId="1" xfId="8" applyBorder="1" applyProtection="1">
      <alignment horizontal="right" vertical="center"/>
    </xf>
    <xf numFmtId="0" fontId="1" fillId="0" borderId="1" xfId="5" quotePrefix="1" applyBorder="1" applyProtection="1">
      <alignment horizontal="left" vertical="center" indent="1"/>
    </xf>
    <xf numFmtId="0" fontId="4" fillId="0" borderId="1" xfId="5" applyFont="1" applyBorder="1" applyProtection="1">
      <alignment horizontal="left" vertical="center" indent="1"/>
    </xf>
    <xf numFmtId="0" fontId="5" fillId="2" borderId="0" xfId="1" applyFont="1" applyBorder="1" applyProtection="1">
      <alignment horizontal="left" vertical="center" indent="1"/>
    </xf>
    <xf numFmtId="0" fontId="4" fillId="6" borderId="1" xfId="7" applyFill="1" applyBorder="1" applyProtection="1">
      <alignment horizontal="right" vertical="center"/>
    </xf>
    <xf numFmtId="166" fontId="7" fillId="6" borderId="1" xfId="8" applyFill="1" applyBorder="1" applyProtection="1">
      <alignment horizontal="right" vertical="center"/>
    </xf>
    <xf numFmtId="0" fontId="8" fillId="0" borderId="0" xfId="0" applyFont="1" applyBorder="1" applyAlignment="1" applyProtection="1"/>
    <xf numFmtId="3" fontId="1" fillId="7" borderId="1" xfId="2" applyNumberFormat="1" applyFill="1" applyBorder="1" applyProtection="1">
      <alignment horizontal="right" vertical="center"/>
      <protection locked="0"/>
    </xf>
    <xf numFmtId="0" fontId="4" fillId="0" borderId="3" xfId="6" applyBorder="1" applyProtection="1">
      <alignment horizontal="center" vertical="center" wrapText="1"/>
    </xf>
    <xf numFmtId="0" fontId="4" fillId="0" borderId="4" xfId="6" applyFont="1" applyBorder="1" applyProtection="1">
      <alignment horizontal="center" vertical="center" wrapText="1"/>
    </xf>
    <xf numFmtId="0" fontId="4" fillId="0" borderId="5" xfId="6" applyFont="1" applyBorder="1" applyProtection="1">
      <alignment horizontal="center" vertical="center" wrapText="1"/>
    </xf>
    <xf numFmtId="0" fontId="5" fillId="2" borderId="6" xfId="4" applyBorder="1" applyProtection="1">
      <alignment horizontal="center" vertical="center"/>
    </xf>
    <xf numFmtId="0" fontId="5" fillId="2" borderId="7" xfId="1" applyBorder="1" applyProtection="1">
      <alignment horizontal="left" vertical="center" indent="1"/>
    </xf>
    <xf numFmtId="0" fontId="1" fillId="0" borderId="8" xfId="5" applyBorder="1" applyProtection="1">
      <alignment horizontal="left" vertical="center" indent="1"/>
    </xf>
    <xf numFmtId="0" fontId="6" fillId="6" borderId="8" xfId="3" applyFill="1" applyBorder="1" applyProtection="1">
      <alignment horizontal="center"/>
    </xf>
    <xf numFmtId="166" fontId="7" fillId="6" borderId="9" xfId="0" applyNumberFormat="1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/>
    </xf>
    <xf numFmtId="0" fontId="6" fillId="3" borderId="8" xfId="3" applyBorder="1" applyProtection="1">
      <alignment horizontal="center"/>
    </xf>
    <xf numFmtId="0" fontId="4" fillId="0" borderId="8" xfId="5" applyFont="1" applyBorder="1" applyAlignment="1" applyProtection="1">
      <alignment horizontal="center" vertical="center" shrinkToFit="1"/>
    </xf>
    <xf numFmtId="0" fontId="5" fillId="2" borderId="6" xfId="1" applyBorder="1" applyProtection="1">
      <alignment horizontal="left" vertical="center" indent="1"/>
    </xf>
    <xf numFmtId="0" fontId="4" fillId="0" borderId="8" xfId="5" applyFont="1" applyBorder="1" applyAlignment="1" applyProtection="1">
      <alignment horizontal="center" vertical="center"/>
    </xf>
    <xf numFmtId="166" fontId="7" fillId="4" borderId="9" xfId="0" applyNumberFormat="1" applyFont="1" applyFill="1" applyBorder="1" applyAlignment="1" applyProtection="1">
      <alignment horizontal="center"/>
    </xf>
    <xf numFmtId="0" fontId="6" fillId="3" borderId="10" xfId="3" applyBorder="1" applyProtection="1">
      <alignment horizontal="center"/>
    </xf>
    <xf numFmtId="0" fontId="6" fillId="3" borderId="11" xfId="3" applyBorder="1" applyProtection="1">
      <alignment horizontal="center"/>
    </xf>
    <xf numFmtId="0" fontId="6" fillId="3" borderId="12" xfId="3" applyBorder="1" applyProtection="1">
      <alignment horizontal="center"/>
    </xf>
    <xf numFmtId="0" fontId="0" fillId="0" borderId="1" xfId="5" applyFont="1" applyBorder="1" applyProtection="1">
      <alignment horizontal="left" vertical="center" indent="1"/>
    </xf>
    <xf numFmtId="0" fontId="4" fillId="0" borderId="13" xfId="6" applyFont="1" applyBorder="1" applyProtection="1">
      <alignment horizontal="center" vertical="center" wrapText="1"/>
    </xf>
    <xf numFmtId="3" fontId="1" fillId="7" borderId="14" xfId="2" applyNumberFormat="1" applyFill="1" applyBorder="1" applyProtection="1">
      <alignment horizontal="right" vertical="center"/>
      <protection locked="0"/>
    </xf>
    <xf numFmtId="166" fontId="7" fillId="6" borderId="14" xfId="8" applyFill="1" applyBorder="1" applyProtection="1">
      <alignment horizontal="right" vertical="center"/>
    </xf>
    <xf numFmtId="166" fontId="7" fillId="4" borderId="14" xfId="8" applyBorder="1" applyProtection="1">
      <alignment horizontal="right" vertical="center"/>
    </xf>
    <xf numFmtId="0" fontId="6" fillId="3" borderId="14" xfId="3" applyBorder="1" applyProtection="1">
      <alignment horizontal="center"/>
    </xf>
    <xf numFmtId="0" fontId="6" fillId="3" borderId="15" xfId="3" applyBorder="1" applyProtection="1">
      <alignment horizontal="center"/>
    </xf>
    <xf numFmtId="166" fontId="10" fillId="6" borderId="9" xfId="0" applyNumberFormat="1" applyFont="1" applyFill="1" applyBorder="1" applyAlignment="1" applyProtection="1">
      <alignment horizontal="center"/>
    </xf>
    <xf numFmtId="0" fontId="11" fillId="2" borderId="7" xfId="1" applyFont="1" applyBorder="1" applyProtection="1">
      <alignment horizontal="left" vertical="center" indent="1"/>
    </xf>
    <xf numFmtId="166" fontId="10" fillId="0" borderId="9" xfId="0" applyNumberFormat="1" applyFont="1" applyBorder="1" applyAlignment="1" applyProtection="1">
      <alignment horizontal="center"/>
    </xf>
    <xf numFmtId="0" fontId="12" fillId="3" borderId="9" xfId="3" applyFont="1" applyBorder="1" applyProtection="1">
      <alignment horizontal="center"/>
    </xf>
    <xf numFmtId="166" fontId="10" fillId="4" borderId="9" xfId="0" applyNumberFormat="1" applyFont="1" applyFill="1" applyBorder="1" applyAlignment="1" applyProtection="1">
      <alignment horizontal="center"/>
    </xf>
    <xf numFmtId="0" fontId="9" fillId="0" borderId="9" xfId="5" applyFont="1" applyBorder="1" applyProtection="1">
      <alignment horizontal="left" vertical="center" indent="1"/>
    </xf>
    <xf numFmtId="0" fontId="9" fillId="0" borderId="9" xfId="5" applyFont="1" applyFill="1" applyBorder="1" applyProtection="1">
      <alignment horizontal="left" vertical="center" indent="1"/>
    </xf>
    <xf numFmtId="0" fontId="9" fillId="0" borderId="9" xfId="5" applyFont="1" applyFill="1" applyBorder="1" applyAlignment="1" applyProtection="1">
      <alignment horizontal="left" vertical="center" wrapText="1" indent="1"/>
    </xf>
    <xf numFmtId="0" fontId="4" fillId="0" borderId="16" xfId="7" applyFill="1" applyBorder="1" applyProtection="1">
      <alignment horizontal="right" vertical="center"/>
    </xf>
    <xf numFmtId="0" fontId="4" fillId="0" borderId="17" xfId="7" applyFill="1" applyBorder="1" applyProtection="1">
      <alignment horizontal="right" vertical="center"/>
    </xf>
    <xf numFmtId="166" fontId="7" fillId="8" borderId="1" xfId="8" applyFill="1" applyBorder="1" applyProtection="1">
      <alignment horizontal="right" vertical="center"/>
    </xf>
    <xf numFmtId="0" fontId="4" fillId="0" borderId="18" xfId="6" applyFont="1" applyBorder="1" applyProtection="1">
      <alignment horizontal="center" vertical="center" wrapText="1"/>
    </xf>
    <xf numFmtId="0" fontId="4" fillId="9" borderId="2" xfId="7" applyFill="1" applyBorder="1" applyProtection="1">
      <alignment horizontal="right" vertical="center"/>
    </xf>
    <xf numFmtId="166" fontId="7" fillId="9" borderId="28" xfId="8" applyFill="1" applyBorder="1" applyProtection="1">
      <alignment horizontal="right" vertical="center"/>
    </xf>
    <xf numFmtId="0" fontId="4" fillId="12" borderId="25" xfId="7" applyFill="1" applyBorder="1" applyProtection="1">
      <alignment horizontal="right" vertical="center"/>
    </xf>
    <xf numFmtId="166" fontId="7" fillId="12" borderId="27" xfId="8" applyFill="1" applyBorder="1" applyProtection="1">
      <alignment horizontal="right" vertical="center"/>
    </xf>
    <xf numFmtId="0" fontId="0" fillId="0" borderId="0" xfId="0" applyProtection="1"/>
    <xf numFmtId="0" fontId="14" fillId="0" borderId="0" xfId="0" applyFont="1" applyProtection="1"/>
    <xf numFmtId="0" fontId="13" fillId="0" borderId="0" xfId="0" applyFont="1" applyProtection="1"/>
    <xf numFmtId="0" fontId="13" fillId="10" borderId="32" xfId="0" applyFont="1" applyFill="1" applyBorder="1" applyProtection="1"/>
    <xf numFmtId="0" fontId="13" fillId="10" borderId="33" xfId="0" applyFont="1" applyFill="1" applyBorder="1" applyProtection="1"/>
    <xf numFmtId="0" fontId="13" fillId="10" borderId="33" xfId="0" applyFont="1" applyFill="1" applyBorder="1" applyAlignment="1" applyProtection="1">
      <alignment horizontal="left" vertical="center"/>
    </xf>
    <xf numFmtId="166" fontId="13" fillId="10" borderId="34" xfId="0" applyNumberFormat="1" applyFont="1" applyFill="1" applyBorder="1" applyAlignment="1" applyProtection="1">
      <alignment horizontal="right" vertical="center"/>
    </xf>
    <xf numFmtId="10" fontId="7" fillId="7" borderId="1" xfId="8" applyNumberFormat="1" applyFill="1" applyBorder="1" applyProtection="1">
      <alignment horizontal="right" vertical="center"/>
      <protection locked="0"/>
    </xf>
    <xf numFmtId="0" fontId="0" fillId="7" borderId="20" xfId="0" applyFill="1" applyBorder="1" applyProtection="1">
      <protection locked="0"/>
    </xf>
    <xf numFmtId="0" fontId="0" fillId="7" borderId="2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0" fillId="7" borderId="30" xfId="0" applyFill="1" applyBorder="1" applyProtection="1">
      <protection locked="0"/>
    </xf>
    <xf numFmtId="0" fontId="0" fillId="7" borderId="31" xfId="0" applyFill="1" applyBorder="1" applyProtection="1">
      <protection locked="0"/>
    </xf>
    <xf numFmtId="0" fontId="15" fillId="0" borderId="0" xfId="0" applyFont="1" applyAlignment="1">
      <alignment vertical="center"/>
    </xf>
    <xf numFmtId="0" fontId="17" fillId="0" borderId="0" xfId="0" applyFont="1"/>
    <xf numFmtId="167" fontId="16" fillId="10" borderId="1" xfId="9" applyNumberFormat="1" applyFont="1" applyFill="1" applyBorder="1" applyAlignment="1">
      <alignment vertical="center"/>
    </xf>
    <xf numFmtId="167" fontId="16" fillId="11" borderId="17" xfId="9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/>
    </xf>
    <xf numFmtId="0" fontId="6" fillId="4" borderId="8" xfId="0" quotePrefix="1" applyFont="1" applyFill="1" applyBorder="1" applyAlignment="1" applyProtection="1">
      <alignment horizontal="center"/>
    </xf>
    <xf numFmtId="0" fontId="0" fillId="0" borderId="1" xfId="5" quotePrefix="1" applyFont="1" applyBorder="1" applyProtection="1">
      <alignment horizontal="left" vertical="center" indent="1"/>
    </xf>
    <xf numFmtId="0" fontId="1" fillId="0" borderId="8" xfId="5" applyFill="1" applyBorder="1" applyProtection="1">
      <alignment horizontal="left" vertical="center" indent="1"/>
    </xf>
    <xf numFmtId="0" fontId="0" fillId="0" borderId="1" xfId="5" applyFont="1" applyFill="1" applyBorder="1" applyProtection="1">
      <alignment horizontal="left" vertical="center" indent="1"/>
    </xf>
    <xf numFmtId="0" fontId="1" fillId="0" borderId="1" xfId="5" applyFill="1" applyBorder="1" applyProtection="1">
      <alignment horizontal="left" vertical="center" indent="1"/>
    </xf>
    <xf numFmtId="0" fontId="0" fillId="0" borderId="0" xfId="0" applyAlignment="1">
      <alignment wrapText="1"/>
    </xf>
    <xf numFmtId="0" fontId="19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/>
    <xf numFmtId="0" fontId="4" fillId="0" borderId="1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164" fontId="0" fillId="0" borderId="0" xfId="0" applyNumberFormat="1"/>
    <xf numFmtId="49" fontId="5" fillId="2" borderId="6" xfId="4" applyNumberFormat="1" applyBorder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5" fillId="13" borderId="16" xfId="0" applyFont="1" applyFill="1" applyBorder="1"/>
    <xf numFmtId="0" fontId="4" fillId="6" borderId="37" xfId="6" applyFill="1" applyBorder="1" applyAlignment="1" applyProtection="1">
      <alignment horizontal="center" vertical="top" wrapText="1"/>
    </xf>
    <xf numFmtId="0" fontId="4" fillId="6" borderId="20" xfId="6" applyFont="1" applyFill="1" applyBorder="1" applyAlignment="1" applyProtection="1">
      <alignment horizontal="center" vertical="top" wrapText="1"/>
    </xf>
    <xf numFmtId="0" fontId="4" fillId="6" borderId="21" xfId="6" applyFont="1" applyFill="1" applyBorder="1" applyAlignment="1" applyProtection="1">
      <alignment horizontal="center" vertical="top" wrapText="1"/>
    </xf>
    <xf numFmtId="0" fontId="0" fillId="0" borderId="38" xfId="0" applyBorder="1" applyAlignment="1">
      <alignment horizontal="center" vertical="center"/>
    </xf>
    <xf numFmtId="164" fontId="0" fillId="0" borderId="23" xfId="0" applyNumberFormat="1" applyBorder="1"/>
    <xf numFmtId="0" fontId="15" fillId="13" borderId="39" xfId="0" applyFont="1" applyFill="1" applyBorder="1" applyAlignment="1">
      <alignment horizontal="center" vertical="center"/>
    </xf>
    <xf numFmtId="164" fontId="15" fillId="13" borderId="40" xfId="0" applyNumberFormat="1" applyFont="1" applyFill="1" applyBorder="1"/>
    <xf numFmtId="0" fontId="0" fillId="0" borderId="41" xfId="0" applyBorder="1" applyAlignment="1">
      <alignment horizontal="center" vertical="center"/>
    </xf>
    <xf numFmtId="0" fontId="0" fillId="14" borderId="42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15" fillId="13" borderId="25" xfId="0" applyFont="1" applyFill="1" applyBorder="1"/>
    <xf numFmtId="164" fontId="15" fillId="13" borderId="44" xfId="0" applyNumberFormat="1" applyFont="1" applyFill="1" applyBorder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6" fontId="7" fillId="4" borderId="1" xfId="8" applyNumberFormat="1" applyBorder="1" applyProtection="1">
      <alignment horizontal="right" vertical="center"/>
    </xf>
    <xf numFmtId="0" fontId="0" fillId="0" borderId="16" xfId="0" applyBorder="1" applyAlignment="1">
      <alignment vertical="center"/>
    </xf>
    <xf numFmtId="49" fontId="0" fillId="7" borderId="17" xfId="0" applyNumberFormat="1" applyFill="1" applyBorder="1" applyAlignment="1" applyProtection="1">
      <alignment horizontal="left" vertical="center"/>
      <protection locked="0"/>
    </xf>
    <xf numFmtId="49" fontId="0" fillId="7" borderId="14" xfId="0" applyNumberFormat="1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horizontal="left" vertical="center"/>
      <protection locked="0"/>
    </xf>
    <xf numFmtId="0" fontId="0" fillId="7" borderId="29" xfId="0" applyFill="1" applyBorder="1" applyAlignment="1" applyProtection="1">
      <alignment horizontal="left" vertical="center"/>
      <protection locked="0"/>
    </xf>
    <xf numFmtId="0" fontId="4" fillId="0" borderId="22" xfId="7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horizontal="right" vertical="center"/>
    </xf>
    <xf numFmtId="0" fontId="4" fillId="9" borderId="35" xfId="7" applyFill="1" applyBorder="1" applyAlignment="1" applyProtection="1">
      <alignment horizontal="right" vertical="center"/>
    </xf>
    <xf numFmtId="0" fontId="4" fillId="9" borderId="36" xfId="7" applyFill="1" applyBorder="1" applyAlignment="1" applyProtection="1">
      <alignment horizontal="right" vertical="center"/>
    </xf>
    <xf numFmtId="0" fontId="4" fillId="12" borderId="25" xfId="7" applyFill="1" applyBorder="1" applyAlignment="1" applyProtection="1">
      <alignment horizontal="right" vertical="center"/>
    </xf>
    <xf numFmtId="0" fontId="4" fillId="12" borderId="26" xfId="7" applyFill="1" applyBorder="1" applyAlignment="1" applyProtection="1">
      <alignment horizontal="right" vertical="center"/>
    </xf>
    <xf numFmtId="49" fontId="1" fillId="7" borderId="14" xfId="0" applyNumberFormat="1" applyFont="1" applyFill="1" applyBorder="1" applyAlignment="1" applyProtection="1">
      <alignment horizontal="left" vertical="center"/>
      <protection locked="0"/>
    </xf>
    <xf numFmtId="3" fontId="1" fillId="7" borderId="1" xfId="2" applyNumberFormat="1" applyFont="1" applyFill="1" applyBorder="1" applyProtection="1">
      <alignment horizontal="right" vertical="center"/>
      <protection locked="0"/>
    </xf>
    <xf numFmtId="3" fontId="1" fillId="7" borderId="14" xfId="2" applyNumberFormat="1" applyFont="1" applyFill="1" applyBorder="1" applyProtection="1">
      <alignment horizontal="right" vertical="center"/>
      <protection locked="0"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left" wrapText="1"/>
    </xf>
    <xf numFmtId="0" fontId="1" fillId="0" borderId="14" xfId="0" applyFont="1" applyBorder="1" applyProtection="1"/>
    <xf numFmtId="0" fontId="1" fillId="7" borderId="19" xfId="0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vertical="center"/>
    </xf>
  </cellXfs>
  <cellStyles count="10">
    <cellStyle name="Currency" xfId="9" builtinId="4"/>
    <cellStyle name="Normal" xfId="0" builtinId="0"/>
    <cellStyle name="NSBI Table Category" xfId="1" xr:uid="{00000000-0005-0000-0000-000002000000}"/>
    <cellStyle name="NSBI Table Costs" xfId="2" xr:uid="{00000000-0005-0000-0000-000003000000}"/>
    <cellStyle name="NSBI Table Grey" xfId="3" xr:uid="{00000000-0005-0000-0000-000004000000}"/>
    <cellStyle name="NSBI Table No" xfId="4" xr:uid="{00000000-0005-0000-0000-000005000000}"/>
    <cellStyle name="NSBI Table Text" xfId="5" xr:uid="{00000000-0005-0000-0000-000006000000}"/>
    <cellStyle name="NSBI Table Title" xfId="6" xr:uid="{00000000-0005-0000-0000-000007000000}"/>
    <cellStyle name="NSBI Table Total" xfId="7" xr:uid="{00000000-0005-0000-0000-000008000000}"/>
    <cellStyle name="NSBI Table Total costs" xfId="8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1540510</xdr:colOff>
      <xdr:row>0</xdr:row>
      <xdr:rowOff>71846</xdr:rowOff>
    </xdr:from>
    <xdr:to>
      <xdr:col>5</xdr:col>
      <xdr:colOff>5616</xdr:colOff>
      <xdr:row>1</xdr:row>
      <xdr:rowOff>215955</xdr:rowOff>
    </xdr:to>
    <xdr:pic>
      <xdr:nvPicPr>
        <xdr:cNvPr id="2210" name="Picture 2" descr="NSBI logo BW no tag.eps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4310" y="71846"/>
          <a:ext cx="1234500" cy="448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54347</xdr:colOff>
      <xdr:row>0</xdr:row>
      <xdr:rowOff>0</xdr:rowOff>
    </xdr:from>
    <xdr:to>
      <xdr:col>4</xdr:col>
      <xdr:colOff>1288847</xdr:colOff>
      <xdr:row>1</xdr:row>
      <xdr:rowOff>157556</xdr:rowOff>
    </xdr:to>
    <xdr:pic>
      <xdr:nvPicPr>
        <xdr:cNvPr id="2" name="Picture 2" descr="NSBI logo BW no tag.ep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8818" y="0"/>
          <a:ext cx="1234500" cy="448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472440</xdr:colOff>
      <xdr:row>0</xdr:row>
      <xdr:rowOff>83820</xdr:rowOff>
    </xdr:from>
    <xdr:to>
      <xdr:col>2</xdr:col>
      <xdr:colOff>1334830</xdr:colOff>
      <xdr:row>1</xdr:row>
      <xdr:rowOff>165355</xdr:rowOff>
    </xdr:to>
    <xdr:pic>
      <xdr:nvPicPr>
        <xdr:cNvPr id="2" name="Picture 2" descr="NSBI logo BW no tag.ep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08320" y="83820"/>
          <a:ext cx="862390" cy="386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6"/>
  <sheetViews>
    <sheetView tabSelected="1" zoomScale="80" zoomScaleNormal="80" zoomScaleSheetLayoutView="100" zoomScalePageLayoutView="70" workbookViewId="0">
      <pane ySplit="8" topLeftCell="A652" activePane="bottomLeft" state="frozen"/>
      <selection pane="bottomLeft" activeCell="E658" sqref="E658"/>
    </sheetView>
  </sheetViews>
  <sheetFormatPr defaultColWidth="8.7109375" defaultRowHeight="12.75"/>
  <cols>
    <col min="1" max="1" width="12.140625" customWidth="1"/>
    <col min="2" max="2" width="53.5703125" customWidth="1"/>
    <col min="3" max="3" width="18.7109375" customWidth="1"/>
    <col min="4" max="4" width="45.85546875" customWidth="1"/>
    <col min="5" max="5" width="41.28515625" style="3" customWidth="1"/>
    <col min="8" max="8" width="15.42578125" customWidth="1"/>
  </cols>
  <sheetData>
    <row r="1" spans="1:7" ht="24" customHeight="1">
      <c r="A1" s="83" t="s">
        <v>0</v>
      </c>
      <c r="B1" s="6"/>
      <c r="C1" s="6"/>
      <c r="D1" s="6"/>
      <c r="E1" s="7"/>
    </row>
    <row r="2" spans="1:7" s="2" customFormat="1" ht="19.149999999999999" customHeight="1">
      <c r="A2" s="8" t="s">
        <v>1</v>
      </c>
      <c r="B2" s="9"/>
      <c r="C2" s="9"/>
      <c r="D2" s="9"/>
      <c r="E2" s="10"/>
      <c r="G2" s="1"/>
    </row>
    <row r="3" spans="1:7" s="2" customFormat="1" ht="19.149999999999999" customHeight="1">
      <c r="A3" s="22"/>
      <c r="B3" s="6"/>
      <c r="C3" s="6"/>
      <c r="D3" s="6"/>
      <c r="E3" s="12"/>
      <c r="G3" s="1"/>
    </row>
    <row r="4" spans="1:7" s="2" customFormat="1" ht="19.149999999999999" customHeight="1">
      <c r="B4" s="113" t="s">
        <v>2</v>
      </c>
      <c r="C4" s="129"/>
      <c r="D4" s="119"/>
      <c r="E4" s="12"/>
    </row>
    <row r="5" spans="1:7" s="2" customFormat="1" ht="9.6" customHeight="1">
      <c r="B5" s="113"/>
      <c r="C5" s="94"/>
      <c r="D5" s="94"/>
    </row>
    <row r="6" spans="1:7" s="2" customFormat="1" ht="19.149999999999999" customHeight="1">
      <c r="B6" s="114" t="s">
        <v>3</v>
      </c>
      <c r="C6" s="120"/>
      <c r="D6" s="119"/>
    </row>
    <row r="7" spans="1:7" s="2" customFormat="1" ht="29.25" customHeight="1" thickBot="1">
      <c r="A7" s="11"/>
      <c r="B7" s="6"/>
      <c r="C7" s="6"/>
      <c r="D7" s="6"/>
      <c r="E7" s="12"/>
    </row>
    <row r="8" spans="1:7" ht="40.15" customHeight="1" thickTop="1">
      <c r="A8" s="24" t="s">
        <v>4</v>
      </c>
      <c r="B8" s="25" t="s">
        <v>5</v>
      </c>
      <c r="C8" s="25" t="s">
        <v>6</v>
      </c>
      <c r="D8" s="43" t="s">
        <v>7</v>
      </c>
      <c r="E8" s="26" t="s">
        <v>8</v>
      </c>
    </row>
    <row r="9" spans="1:7" ht="15" customHeight="1">
      <c r="A9" s="97" t="s">
        <v>9</v>
      </c>
      <c r="B9" s="13" t="s">
        <v>10</v>
      </c>
      <c r="C9" s="13"/>
      <c r="D9" s="13"/>
      <c r="E9" s="28"/>
    </row>
    <row r="10" spans="1:7" ht="15" customHeight="1">
      <c r="A10" s="29" t="s">
        <v>11</v>
      </c>
      <c r="B10" s="14" t="s">
        <v>12</v>
      </c>
      <c r="C10" s="23"/>
      <c r="D10" s="44"/>
      <c r="E10" s="55" t="s">
        <v>13</v>
      </c>
    </row>
    <row r="11" spans="1:7" ht="15" customHeight="1">
      <c r="A11" s="30"/>
      <c r="B11" s="20" t="s">
        <v>14</v>
      </c>
      <c r="C11" s="21">
        <f>SUM(C10:C10)</f>
        <v>0</v>
      </c>
      <c r="D11" s="45"/>
      <c r="E11" s="49"/>
    </row>
    <row r="12" spans="1:7" ht="15" customHeight="1">
      <c r="A12" s="27" t="s">
        <v>15</v>
      </c>
      <c r="B12" s="13" t="s">
        <v>16</v>
      </c>
      <c r="C12" s="13"/>
      <c r="D12" s="13"/>
      <c r="E12" s="50"/>
    </row>
    <row r="13" spans="1:7" ht="15" customHeight="1">
      <c r="A13" s="32" t="s">
        <v>17</v>
      </c>
      <c r="B13" s="14" t="s">
        <v>18</v>
      </c>
      <c r="C13" s="23"/>
      <c r="D13" s="44"/>
      <c r="E13" s="55" t="s">
        <v>19</v>
      </c>
    </row>
    <row r="14" spans="1:7" ht="15" customHeight="1">
      <c r="A14" s="32" t="s">
        <v>20</v>
      </c>
      <c r="B14" s="14" t="s">
        <v>21</v>
      </c>
      <c r="C14" s="23"/>
      <c r="D14" s="44"/>
      <c r="E14" s="55" t="s">
        <v>19</v>
      </c>
    </row>
    <row r="15" spans="1:7" ht="15" customHeight="1">
      <c r="A15" s="32" t="s">
        <v>22</v>
      </c>
      <c r="B15" s="14" t="s">
        <v>23</v>
      </c>
      <c r="C15" s="23"/>
      <c r="D15" s="44"/>
      <c r="E15" s="55" t="s">
        <v>19</v>
      </c>
    </row>
    <row r="16" spans="1:7" ht="15" customHeight="1">
      <c r="A16" s="32" t="s">
        <v>24</v>
      </c>
      <c r="B16" s="14" t="s">
        <v>25</v>
      </c>
      <c r="C16" s="23"/>
      <c r="D16" s="44"/>
      <c r="E16" s="55" t="s">
        <v>19</v>
      </c>
    </row>
    <row r="17" spans="1:5" ht="15" customHeight="1">
      <c r="A17" s="32" t="s">
        <v>26</v>
      </c>
      <c r="B17" s="14" t="s">
        <v>27</v>
      </c>
      <c r="C17" s="23"/>
      <c r="D17" s="44"/>
      <c r="E17" s="55" t="s">
        <v>19</v>
      </c>
    </row>
    <row r="18" spans="1:5" ht="15" customHeight="1">
      <c r="A18" s="32" t="s">
        <v>28</v>
      </c>
      <c r="B18" s="14" t="s">
        <v>29</v>
      </c>
      <c r="C18" s="23"/>
      <c r="D18" s="44"/>
      <c r="E18" s="55" t="s">
        <v>19</v>
      </c>
    </row>
    <row r="19" spans="1:5" ht="15" customHeight="1">
      <c r="A19" s="32" t="s">
        <v>30</v>
      </c>
      <c r="B19" s="17" t="s">
        <v>31</v>
      </c>
      <c r="C19" s="23"/>
      <c r="D19" s="44"/>
      <c r="E19" s="55" t="s">
        <v>19</v>
      </c>
    </row>
    <row r="20" spans="1:5" ht="15" customHeight="1">
      <c r="A20" s="32" t="s">
        <v>32</v>
      </c>
      <c r="B20" s="14" t="s">
        <v>33</v>
      </c>
      <c r="C20" s="23"/>
      <c r="D20" s="44"/>
      <c r="E20" s="55" t="s">
        <v>34</v>
      </c>
    </row>
    <row r="21" spans="1:5" s="4" customFormat="1" ht="15" customHeight="1">
      <c r="A21" s="33" t="s">
        <v>35</v>
      </c>
      <c r="B21" s="14" t="s">
        <v>36</v>
      </c>
      <c r="C21" s="23"/>
      <c r="D21" s="44"/>
      <c r="E21" s="55" t="s">
        <v>37</v>
      </c>
    </row>
    <row r="22" spans="1:5" ht="15" customHeight="1">
      <c r="A22" s="84" t="s">
        <v>38</v>
      </c>
      <c r="B22" s="14" t="s">
        <v>39</v>
      </c>
      <c r="C22" s="23"/>
      <c r="D22" s="44"/>
      <c r="E22" s="55" t="s">
        <v>40</v>
      </c>
    </row>
    <row r="23" spans="1:5" ht="15" customHeight="1">
      <c r="A23" s="33" t="s">
        <v>41</v>
      </c>
      <c r="B23" s="14" t="s">
        <v>42</v>
      </c>
      <c r="C23" s="23"/>
      <c r="D23" s="44"/>
      <c r="E23" s="55" t="s">
        <v>43</v>
      </c>
    </row>
    <row r="24" spans="1:5" ht="15" customHeight="1">
      <c r="A24" s="34"/>
      <c r="B24" s="20" t="s">
        <v>44</v>
      </c>
      <c r="C24" s="21">
        <f>SUM(C13:C23)</f>
        <v>0</v>
      </c>
      <c r="D24" s="45"/>
      <c r="E24" s="49"/>
    </row>
    <row r="25" spans="1:5" ht="15" customHeight="1">
      <c r="A25" s="27" t="s">
        <v>45</v>
      </c>
      <c r="B25" s="13" t="s">
        <v>46</v>
      </c>
      <c r="C25" s="13"/>
      <c r="D25" s="13"/>
      <c r="E25" s="50"/>
    </row>
    <row r="26" spans="1:5" ht="15" customHeight="1">
      <c r="A26" s="29" t="s">
        <v>47</v>
      </c>
      <c r="B26" s="42" t="s">
        <v>48</v>
      </c>
      <c r="C26" s="130"/>
      <c r="D26" s="131"/>
      <c r="E26" s="55" t="s">
        <v>19</v>
      </c>
    </row>
    <row r="27" spans="1:5" ht="15" customHeight="1">
      <c r="A27" s="29" t="s">
        <v>49</v>
      </c>
      <c r="B27" s="14" t="s">
        <v>50</v>
      </c>
      <c r="C27" s="130"/>
      <c r="D27" s="131"/>
      <c r="E27" s="55" t="s">
        <v>19</v>
      </c>
    </row>
    <row r="28" spans="1:5" ht="15" customHeight="1">
      <c r="A28" s="29" t="s">
        <v>51</v>
      </c>
      <c r="B28" s="14" t="s">
        <v>52</v>
      </c>
      <c r="C28" s="130"/>
      <c r="D28" s="131"/>
      <c r="E28" s="55" t="s">
        <v>40</v>
      </c>
    </row>
    <row r="29" spans="1:5" ht="15" customHeight="1">
      <c r="A29" s="29" t="s">
        <v>53</v>
      </c>
      <c r="B29" s="14" t="s">
        <v>54</v>
      </c>
      <c r="C29" s="130"/>
      <c r="D29" s="131"/>
      <c r="E29" s="55" t="s">
        <v>19</v>
      </c>
    </row>
    <row r="30" spans="1:5" ht="15" customHeight="1">
      <c r="A30" s="29" t="s">
        <v>55</v>
      </c>
      <c r="B30" s="14" t="s">
        <v>36</v>
      </c>
      <c r="C30" s="130"/>
      <c r="D30" s="131"/>
      <c r="E30" s="55" t="s">
        <v>37</v>
      </c>
    </row>
    <row r="31" spans="1:5" ht="15" customHeight="1">
      <c r="A31" s="29" t="s">
        <v>56</v>
      </c>
      <c r="B31" s="14" t="s">
        <v>39</v>
      </c>
      <c r="C31" s="130"/>
      <c r="D31" s="131"/>
      <c r="E31" s="55" t="s">
        <v>40</v>
      </c>
    </row>
    <row r="32" spans="1:5" ht="15" customHeight="1">
      <c r="A32" s="29" t="s">
        <v>57</v>
      </c>
      <c r="B32" s="14" t="s">
        <v>58</v>
      </c>
      <c r="C32" s="130"/>
      <c r="D32" s="131"/>
      <c r="E32" s="55" t="s">
        <v>59</v>
      </c>
    </row>
    <row r="33" spans="1:5" ht="15" customHeight="1">
      <c r="A33" s="34"/>
      <c r="B33" s="20" t="s">
        <v>60</v>
      </c>
      <c r="C33" s="21">
        <f>SUM(C26:C32)</f>
        <v>0</v>
      </c>
      <c r="D33" s="45"/>
      <c r="E33" s="49"/>
    </row>
    <row r="34" spans="1:5" ht="15" customHeight="1">
      <c r="A34" s="27" t="s">
        <v>61</v>
      </c>
      <c r="B34" s="13" t="s">
        <v>62</v>
      </c>
      <c r="C34" s="13"/>
      <c r="D34" s="13"/>
      <c r="E34" s="50"/>
    </row>
    <row r="35" spans="1:5" ht="15" customHeight="1">
      <c r="A35" s="29" t="s">
        <v>63</v>
      </c>
      <c r="B35" s="14" t="s">
        <v>64</v>
      </c>
      <c r="C35" s="130"/>
      <c r="D35" s="131"/>
      <c r="E35" s="55" t="s">
        <v>65</v>
      </c>
    </row>
    <row r="36" spans="1:5" ht="15" customHeight="1">
      <c r="A36" s="29" t="s">
        <v>66</v>
      </c>
      <c r="B36" s="14" t="s">
        <v>62</v>
      </c>
      <c r="C36" s="130"/>
      <c r="D36" s="131"/>
      <c r="E36" s="55" t="s">
        <v>65</v>
      </c>
    </row>
    <row r="37" spans="1:5" ht="15" customHeight="1">
      <c r="A37" s="29" t="s">
        <v>67</v>
      </c>
      <c r="B37" s="14" t="s">
        <v>68</v>
      </c>
      <c r="C37" s="130"/>
      <c r="D37" s="131"/>
      <c r="E37" s="55" t="s">
        <v>65</v>
      </c>
    </row>
    <row r="38" spans="1:5" ht="15" customHeight="1">
      <c r="A38" s="29" t="s">
        <v>69</v>
      </c>
      <c r="B38" s="14" t="s">
        <v>70</v>
      </c>
      <c r="C38" s="130"/>
      <c r="D38" s="131"/>
      <c r="E38" s="55" t="s">
        <v>65</v>
      </c>
    </row>
    <row r="39" spans="1:5" ht="15" customHeight="1">
      <c r="A39" s="29" t="s">
        <v>71</v>
      </c>
      <c r="B39" s="14" t="s">
        <v>72</v>
      </c>
      <c r="C39" s="130"/>
      <c r="D39" s="131"/>
      <c r="E39" s="55" t="s">
        <v>65</v>
      </c>
    </row>
    <row r="40" spans="1:5" ht="15" customHeight="1">
      <c r="A40" s="29" t="s">
        <v>73</v>
      </c>
      <c r="B40" s="85" t="s">
        <v>74</v>
      </c>
      <c r="C40" s="130"/>
      <c r="D40" s="131"/>
      <c r="E40" s="55" t="s">
        <v>65</v>
      </c>
    </row>
    <row r="41" spans="1:5" ht="15" customHeight="1">
      <c r="A41" s="29" t="s">
        <v>75</v>
      </c>
      <c r="B41" s="14" t="s">
        <v>36</v>
      </c>
      <c r="C41" s="130"/>
      <c r="D41" s="131"/>
      <c r="E41" s="55" t="s">
        <v>76</v>
      </c>
    </row>
    <row r="42" spans="1:5" ht="15" customHeight="1">
      <c r="A42" s="29" t="s">
        <v>77</v>
      </c>
      <c r="B42" s="14" t="s">
        <v>39</v>
      </c>
      <c r="C42" s="130"/>
      <c r="D42" s="131"/>
      <c r="E42" s="55" t="s">
        <v>40</v>
      </c>
    </row>
    <row r="43" spans="1:5" ht="15" customHeight="1">
      <c r="A43" s="29" t="s">
        <v>78</v>
      </c>
      <c r="B43" s="14" t="s">
        <v>79</v>
      </c>
      <c r="C43" s="130"/>
      <c r="D43" s="131"/>
      <c r="E43" s="55" t="s">
        <v>34</v>
      </c>
    </row>
    <row r="44" spans="1:5" ht="15" customHeight="1">
      <c r="A44" s="29" t="s">
        <v>80</v>
      </c>
      <c r="B44" s="14" t="s">
        <v>42</v>
      </c>
      <c r="C44" s="130"/>
      <c r="D44" s="131"/>
      <c r="E44" s="55" t="s">
        <v>43</v>
      </c>
    </row>
    <row r="45" spans="1:5" ht="15" customHeight="1">
      <c r="A45" s="34"/>
      <c r="B45" s="20" t="s">
        <v>81</v>
      </c>
      <c r="C45" s="21">
        <f>SUM(C35:C44)</f>
        <v>0</v>
      </c>
      <c r="D45" s="45"/>
      <c r="E45" s="49"/>
    </row>
    <row r="46" spans="1:5" ht="15" customHeight="1">
      <c r="A46" s="27" t="s">
        <v>82</v>
      </c>
      <c r="B46" s="13" t="s">
        <v>83</v>
      </c>
      <c r="C46" s="13"/>
      <c r="D46" s="13"/>
      <c r="E46" s="50"/>
    </row>
    <row r="47" spans="1:5" ht="15" customHeight="1">
      <c r="A47" s="29" t="s">
        <v>84</v>
      </c>
      <c r="B47" s="14" t="s">
        <v>83</v>
      </c>
      <c r="C47" s="130"/>
      <c r="D47" s="131"/>
      <c r="E47" s="55" t="s">
        <v>85</v>
      </c>
    </row>
    <row r="48" spans="1:5" ht="15" customHeight="1">
      <c r="A48" s="29" t="s">
        <v>86</v>
      </c>
      <c r="B48" s="14" t="s">
        <v>87</v>
      </c>
      <c r="C48" s="130"/>
      <c r="D48" s="131"/>
      <c r="E48" s="55" t="s">
        <v>85</v>
      </c>
    </row>
    <row r="49" spans="1:5" ht="15" customHeight="1">
      <c r="A49" s="29" t="s">
        <v>88</v>
      </c>
      <c r="B49" s="14" t="s">
        <v>89</v>
      </c>
      <c r="C49" s="130"/>
      <c r="D49" s="131"/>
      <c r="E49" s="55" t="s">
        <v>85</v>
      </c>
    </row>
    <row r="50" spans="1:5" ht="15" customHeight="1">
      <c r="A50" s="29" t="s">
        <v>90</v>
      </c>
      <c r="B50" s="42" t="s">
        <v>91</v>
      </c>
      <c r="C50" s="130"/>
      <c r="D50" s="131"/>
      <c r="E50" s="55" t="s">
        <v>85</v>
      </c>
    </row>
    <row r="51" spans="1:5" ht="15" customHeight="1">
      <c r="A51" s="29" t="s">
        <v>92</v>
      </c>
      <c r="B51" s="14" t="s">
        <v>36</v>
      </c>
      <c r="C51" s="130"/>
      <c r="D51" s="131"/>
      <c r="E51" s="55" t="s">
        <v>37</v>
      </c>
    </row>
    <row r="52" spans="1:5" ht="15" customHeight="1">
      <c r="A52" s="29" t="s">
        <v>93</v>
      </c>
      <c r="B52" s="14" t="s">
        <v>39</v>
      </c>
      <c r="C52" s="130"/>
      <c r="D52" s="131"/>
      <c r="E52" s="55" t="s">
        <v>40</v>
      </c>
    </row>
    <row r="53" spans="1:5" ht="15" customHeight="1">
      <c r="A53" s="29" t="s">
        <v>94</v>
      </c>
      <c r="B53" s="14" t="s">
        <v>42</v>
      </c>
      <c r="C53" s="130"/>
      <c r="D53" s="131"/>
      <c r="E53" s="55" t="s">
        <v>43</v>
      </c>
    </row>
    <row r="54" spans="1:5" ht="15" customHeight="1">
      <c r="A54" s="29" t="s">
        <v>95</v>
      </c>
      <c r="B54" s="14" t="s">
        <v>96</v>
      </c>
      <c r="C54" s="130"/>
      <c r="D54" s="131"/>
      <c r="E54" s="55" t="s">
        <v>37</v>
      </c>
    </row>
    <row r="55" spans="1:5" ht="15" customHeight="1">
      <c r="A55" s="34"/>
      <c r="B55" s="20" t="s">
        <v>97</v>
      </c>
      <c r="C55" s="21">
        <f>SUM(C47:C54)</f>
        <v>0</v>
      </c>
      <c r="D55" s="45"/>
      <c r="E55" s="49"/>
    </row>
    <row r="56" spans="1:5" ht="15" customHeight="1">
      <c r="A56" s="27" t="s">
        <v>98</v>
      </c>
      <c r="B56" s="13" t="s">
        <v>99</v>
      </c>
      <c r="C56" s="13"/>
      <c r="D56" s="13"/>
      <c r="E56" s="50"/>
    </row>
    <row r="57" spans="1:5" ht="15" customHeight="1">
      <c r="A57" s="29" t="s">
        <v>100</v>
      </c>
      <c r="B57" s="14" t="s">
        <v>99</v>
      </c>
      <c r="C57" s="130"/>
      <c r="D57" s="131"/>
      <c r="E57" s="55" t="s">
        <v>19</v>
      </c>
    </row>
    <row r="58" spans="1:5" ht="15" customHeight="1">
      <c r="A58" s="29" t="s">
        <v>101</v>
      </c>
      <c r="B58" s="14" t="s">
        <v>102</v>
      </c>
      <c r="C58" s="130"/>
      <c r="D58" s="131"/>
      <c r="E58" s="55" t="s">
        <v>19</v>
      </c>
    </row>
    <row r="59" spans="1:5" ht="15" customHeight="1">
      <c r="A59" s="29" t="s">
        <v>103</v>
      </c>
      <c r="B59" s="42" t="s">
        <v>104</v>
      </c>
      <c r="C59" s="130"/>
      <c r="D59" s="131"/>
      <c r="E59" s="55" t="s">
        <v>105</v>
      </c>
    </row>
    <row r="60" spans="1:5" ht="15" customHeight="1">
      <c r="A60" s="29" t="s">
        <v>106</v>
      </c>
      <c r="B60" s="14" t="s">
        <v>102</v>
      </c>
      <c r="C60" s="130"/>
      <c r="D60" s="131"/>
      <c r="E60" s="55" t="s">
        <v>19</v>
      </c>
    </row>
    <row r="61" spans="1:5" ht="15" customHeight="1">
      <c r="A61" s="29" t="s">
        <v>107</v>
      </c>
      <c r="B61" s="14" t="s">
        <v>36</v>
      </c>
      <c r="C61" s="130"/>
      <c r="D61" s="131"/>
      <c r="E61" s="55" t="s">
        <v>108</v>
      </c>
    </row>
    <row r="62" spans="1:5" ht="15" customHeight="1">
      <c r="A62" s="29" t="s">
        <v>109</v>
      </c>
      <c r="B62" s="14" t="s">
        <v>39</v>
      </c>
      <c r="C62" s="130"/>
      <c r="D62" s="131"/>
      <c r="E62" s="55" t="s">
        <v>40</v>
      </c>
    </row>
    <row r="63" spans="1:5" ht="15" customHeight="1">
      <c r="A63" s="29" t="s">
        <v>110</v>
      </c>
      <c r="B63" s="14" t="s">
        <v>111</v>
      </c>
      <c r="C63" s="130"/>
      <c r="D63" s="131"/>
      <c r="E63" s="55" t="s">
        <v>40</v>
      </c>
    </row>
    <row r="64" spans="1:5" ht="15" customHeight="1">
      <c r="A64" s="29" t="s">
        <v>112</v>
      </c>
      <c r="B64" s="14" t="s">
        <v>113</v>
      </c>
      <c r="C64" s="130"/>
      <c r="D64" s="131"/>
      <c r="E64" s="55" t="s">
        <v>40</v>
      </c>
    </row>
    <row r="65" spans="1:5" ht="15" customHeight="1">
      <c r="A65" s="29" t="s">
        <v>114</v>
      </c>
      <c r="B65" s="14" t="s">
        <v>42</v>
      </c>
      <c r="C65" s="130"/>
      <c r="D65" s="131"/>
      <c r="E65" s="55" t="s">
        <v>115</v>
      </c>
    </row>
    <row r="66" spans="1:5" ht="15" customHeight="1">
      <c r="A66" s="29" t="s">
        <v>116</v>
      </c>
      <c r="B66" s="14" t="s">
        <v>96</v>
      </c>
      <c r="C66" s="130"/>
      <c r="D66" s="131"/>
      <c r="E66" s="55" t="s">
        <v>76</v>
      </c>
    </row>
    <row r="67" spans="1:5" ht="15" customHeight="1">
      <c r="A67" s="34"/>
      <c r="B67" s="20" t="s">
        <v>117</v>
      </c>
      <c r="C67" s="21">
        <f>SUM(C57:C66)</f>
        <v>0</v>
      </c>
      <c r="D67" s="45"/>
      <c r="E67" s="49"/>
    </row>
    <row r="68" spans="1:5" ht="15" customHeight="1">
      <c r="A68" s="35"/>
      <c r="B68" s="18" t="s">
        <v>118</v>
      </c>
      <c r="C68" s="16">
        <f>C67+C55+C45+C33+C24+C11</f>
        <v>0</v>
      </c>
      <c r="D68" s="46"/>
      <c r="E68" s="51"/>
    </row>
    <row r="69" spans="1:5" s="5" customFormat="1" ht="15" customHeight="1">
      <c r="A69" s="34"/>
      <c r="B69" s="15"/>
      <c r="C69" s="15"/>
      <c r="D69" s="47"/>
      <c r="E69" s="52"/>
    </row>
    <row r="70" spans="1:5" ht="15" customHeight="1">
      <c r="A70" s="27" t="s">
        <v>119</v>
      </c>
      <c r="B70" s="13" t="s">
        <v>120</v>
      </c>
      <c r="C70" s="13"/>
      <c r="D70" s="13"/>
      <c r="E70" s="50"/>
    </row>
    <row r="71" spans="1:5" ht="15" customHeight="1">
      <c r="A71" s="29" t="s">
        <v>121</v>
      </c>
      <c r="B71" s="17" t="s">
        <v>122</v>
      </c>
      <c r="C71" s="130"/>
      <c r="D71" s="131"/>
      <c r="E71" s="55" t="s">
        <v>19</v>
      </c>
    </row>
    <row r="72" spans="1:5" ht="15" customHeight="1">
      <c r="A72" s="29" t="s">
        <v>123</v>
      </c>
      <c r="B72" s="17" t="s">
        <v>124</v>
      </c>
      <c r="C72" s="130"/>
      <c r="D72" s="131"/>
      <c r="E72" s="55" t="s">
        <v>19</v>
      </c>
    </row>
    <row r="73" spans="1:5" ht="15" customHeight="1">
      <c r="A73" s="29" t="s">
        <v>125</v>
      </c>
      <c r="B73" s="17" t="s">
        <v>126</v>
      </c>
      <c r="C73" s="130"/>
      <c r="D73" s="131"/>
      <c r="E73" s="55" t="s">
        <v>19</v>
      </c>
    </row>
    <row r="74" spans="1:5" ht="15" customHeight="1">
      <c r="A74" s="29" t="s">
        <v>127</v>
      </c>
      <c r="B74" s="14" t="s">
        <v>124</v>
      </c>
      <c r="C74" s="130"/>
      <c r="D74" s="131"/>
      <c r="E74" s="55"/>
    </row>
    <row r="75" spans="1:5" ht="15" customHeight="1">
      <c r="A75" s="29">
        <v>1020</v>
      </c>
      <c r="B75" s="17" t="s">
        <v>128</v>
      </c>
      <c r="C75" s="130"/>
      <c r="D75" s="131"/>
      <c r="E75" s="55" t="s">
        <v>19</v>
      </c>
    </row>
    <row r="76" spans="1:5" ht="15" customHeight="1">
      <c r="A76" s="29">
        <v>1021</v>
      </c>
      <c r="B76" s="14" t="s">
        <v>124</v>
      </c>
      <c r="C76" s="130"/>
      <c r="D76" s="131"/>
      <c r="E76" s="55" t="s">
        <v>19</v>
      </c>
    </row>
    <row r="77" spans="1:5" ht="15" customHeight="1">
      <c r="A77" s="29" t="s">
        <v>129</v>
      </c>
      <c r="B77" s="14" t="s">
        <v>130</v>
      </c>
      <c r="C77" s="130"/>
      <c r="D77" s="131"/>
      <c r="E77" s="55" t="s">
        <v>19</v>
      </c>
    </row>
    <row r="78" spans="1:5" ht="15" customHeight="1">
      <c r="A78" s="29" t="s">
        <v>131</v>
      </c>
      <c r="B78" s="14" t="s">
        <v>124</v>
      </c>
      <c r="C78" s="130"/>
      <c r="D78" s="131"/>
      <c r="E78" s="55" t="s">
        <v>19</v>
      </c>
    </row>
    <row r="79" spans="1:5" ht="15" customHeight="1">
      <c r="A79" s="29" t="s">
        <v>132</v>
      </c>
      <c r="B79" s="14" t="s">
        <v>133</v>
      </c>
      <c r="C79" s="130"/>
      <c r="D79" s="131"/>
      <c r="E79" s="55" t="s">
        <v>19</v>
      </c>
    </row>
    <row r="80" spans="1:5" ht="15" customHeight="1">
      <c r="A80" s="29" t="s">
        <v>134</v>
      </c>
      <c r="B80" s="42" t="s">
        <v>104</v>
      </c>
      <c r="C80" s="130"/>
      <c r="D80" s="131"/>
      <c r="E80" s="55" t="s">
        <v>19</v>
      </c>
    </row>
    <row r="81" spans="1:5" ht="15" customHeight="1">
      <c r="A81" s="29" t="s">
        <v>135</v>
      </c>
      <c r="B81" s="14" t="s">
        <v>124</v>
      </c>
      <c r="C81" s="130"/>
      <c r="D81" s="131"/>
      <c r="E81" s="55" t="s">
        <v>19</v>
      </c>
    </row>
    <row r="82" spans="1:5" ht="15" customHeight="1">
      <c r="A82" s="29" t="s">
        <v>136</v>
      </c>
      <c r="B82" s="14" t="s">
        <v>137</v>
      </c>
      <c r="C82" s="130"/>
      <c r="D82" s="131"/>
      <c r="E82" s="55" t="s">
        <v>19</v>
      </c>
    </row>
    <row r="83" spans="1:5" ht="15" customHeight="1">
      <c r="A83" s="29" t="s">
        <v>138</v>
      </c>
      <c r="B83" s="14" t="s">
        <v>139</v>
      </c>
      <c r="C83" s="130"/>
      <c r="D83" s="131"/>
      <c r="E83" s="55" t="s">
        <v>19</v>
      </c>
    </row>
    <row r="84" spans="1:5" ht="15" customHeight="1">
      <c r="A84" s="29" t="s">
        <v>140</v>
      </c>
      <c r="B84" s="14" t="s">
        <v>141</v>
      </c>
      <c r="C84" s="130"/>
      <c r="D84" s="131"/>
      <c r="E84" s="55" t="s">
        <v>19</v>
      </c>
    </row>
    <row r="85" spans="1:5" ht="15" customHeight="1">
      <c r="A85" s="29" t="s">
        <v>142</v>
      </c>
      <c r="B85" s="14" t="s">
        <v>143</v>
      </c>
      <c r="C85" s="130"/>
      <c r="D85" s="131"/>
      <c r="E85" s="55" t="s">
        <v>19</v>
      </c>
    </row>
    <row r="86" spans="1:5" ht="15" customHeight="1">
      <c r="A86" s="29" t="s">
        <v>144</v>
      </c>
      <c r="B86" s="14" t="s">
        <v>145</v>
      </c>
      <c r="C86" s="130"/>
      <c r="D86" s="131"/>
      <c r="E86" s="55" t="s">
        <v>19</v>
      </c>
    </row>
    <row r="87" spans="1:5" ht="15" customHeight="1">
      <c r="A87" s="29" t="s">
        <v>146</v>
      </c>
      <c r="B87" s="14" t="s">
        <v>141</v>
      </c>
      <c r="C87" s="130"/>
      <c r="D87" s="131"/>
      <c r="E87" s="55" t="s">
        <v>19</v>
      </c>
    </row>
    <row r="88" spans="1:5" ht="15" customHeight="1">
      <c r="A88" s="29" t="s">
        <v>147</v>
      </c>
      <c r="B88" s="14" t="s">
        <v>148</v>
      </c>
      <c r="C88" s="130"/>
      <c r="D88" s="131"/>
      <c r="E88" s="55" t="s">
        <v>19</v>
      </c>
    </row>
    <row r="89" spans="1:5" ht="15" customHeight="1">
      <c r="A89" s="29" t="s">
        <v>149</v>
      </c>
      <c r="B89" s="14" t="s">
        <v>150</v>
      </c>
      <c r="C89" s="130"/>
      <c r="D89" s="131"/>
      <c r="E89" s="55" t="s">
        <v>34</v>
      </c>
    </row>
    <row r="90" spans="1:5" ht="15" customHeight="1">
      <c r="A90" s="29" t="s">
        <v>151</v>
      </c>
      <c r="B90" s="14" t="s">
        <v>152</v>
      </c>
      <c r="C90" s="130"/>
      <c r="D90" s="131"/>
      <c r="E90" s="55" t="s">
        <v>76</v>
      </c>
    </row>
    <row r="91" spans="1:5" ht="15" customHeight="1">
      <c r="A91" s="29" t="s">
        <v>153</v>
      </c>
      <c r="B91" s="14" t="s">
        <v>154</v>
      </c>
      <c r="C91" s="130"/>
      <c r="D91" s="131"/>
      <c r="E91" s="55" t="s">
        <v>19</v>
      </c>
    </row>
    <row r="92" spans="1:5" ht="15" customHeight="1">
      <c r="A92" s="29" t="s">
        <v>155</v>
      </c>
      <c r="B92" s="14" t="s">
        <v>42</v>
      </c>
      <c r="C92" s="130"/>
      <c r="D92" s="131"/>
      <c r="E92" s="55" t="s">
        <v>43</v>
      </c>
    </row>
    <row r="93" spans="1:5" ht="15" customHeight="1">
      <c r="A93" s="29" t="s">
        <v>156</v>
      </c>
      <c r="B93" s="14" t="s">
        <v>96</v>
      </c>
      <c r="C93" s="130"/>
      <c r="D93" s="131"/>
      <c r="E93" s="55" t="s">
        <v>37</v>
      </c>
    </row>
    <row r="94" spans="1:5" ht="15" customHeight="1">
      <c r="A94" s="34"/>
      <c r="B94" s="20" t="s">
        <v>157</v>
      </c>
      <c r="C94" s="21">
        <f>SUM(C71:C93)</f>
        <v>0</v>
      </c>
      <c r="D94" s="45"/>
      <c r="E94" s="49"/>
    </row>
    <row r="95" spans="1:5" ht="15" customHeight="1">
      <c r="A95" s="27" t="s">
        <v>158</v>
      </c>
      <c r="B95" s="13" t="s">
        <v>159</v>
      </c>
      <c r="C95" s="13"/>
      <c r="D95" s="13"/>
      <c r="E95" s="50"/>
    </row>
    <row r="96" spans="1:5" ht="15" customHeight="1">
      <c r="A96" s="29" t="s">
        <v>160</v>
      </c>
      <c r="B96" s="42" t="s">
        <v>161</v>
      </c>
      <c r="C96" s="130"/>
      <c r="D96" s="131"/>
      <c r="E96" s="55" t="s">
        <v>19</v>
      </c>
    </row>
    <row r="97" spans="1:5" ht="15" customHeight="1">
      <c r="A97" s="29" t="s">
        <v>162</v>
      </c>
      <c r="B97" s="42" t="s">
        <v>163</v>
      </c>
      <c r="C97" s="130"/>
      <c r="D97" s="131"/>
      <c r="E97" s="55" t="s">
        <v>19</v>
      </c>
    </row>
    <row r="98" spans="1:5" ht="15" customHeight="1">
      <c r="A98" s="29" t="s">
        <v>164</v>
      </c>
      <c r="B98" s="14" t="s">
        <v>165</v>
      </c>
      <c r="C98" s="130"/>
      <c r="D98" s="131"/>
      <c r="E98" s="55" t="s">
        <v>19</v>
      </c>
    </row>
    <row r="99" spans="1:5" ht="15" customHeight="1">
      <c r="A99" s="29" t="s">
        <v>166</v>
      </c>
      <c r="B99" s="14" t="s">
        <v>148</v>
      </c>
      <c r="C99" s="130"/>
      <c r="D99" s="131"/>
      <c r="E99" s="55" t="s">
        <v>19</v>
      </c>
    </row>
    <row r="100" spans="1:5" ht="15" customHeight="1">
      <c r="A100" s="29" t="s">
        <v>167</v>
      </c>
      <c r="B100" s="14" t="s">
        <v>168</v>
      </c>
      <c r="C100" s="130"/>
      <c r="D100" s="131"/>
      <c r="E100" s="55" t="s">
        <v>19</v>
      </c>
    </row>
    <row r="101" spans="1:5" ht="15" customHeight="1">
      <c r="A101" s="29" t="s">
        <v>169</v>
      </c>
      <c r="B101" s="42" t="s">
        <v>170</v>
      </c>
      <c r="C101" s="130"/>
      <c r="D101" s="131"/>
      <c r="E101" s="55" t="s">
        <v>19</v>
      </c>
    </row>
    <row r="102" spans="1:5" ht="15" customHeight="1">
      <c r="A102" s="29" t="s">
        <v>171</v>
      </c>
      <c r="B102" s="14" t="s">
        <v>150</v>
      </c>
      <c r="C102" s="130"/>
      <c r="D102" s="131"/>
      <c r="E102" s="55" t="s">
        <v>34</v>
      </c>
    </row>
    <row r="103" spans="1:5" ht="15" customHeight="1">
      <c r="A103" s="29" t="s">
        <v>172</v>
      </c>
      <c r="B103" s="14" t="s">
        <v>173</v>
      </c>
      <c r="C103" s="130"/>
      <c r="D103" s="131"/>
      <c r="E103" s="55" t="s">
        <v>19</v>
      </c>
    </row>
    <row r="104" spans="1:5" ht="15" customHeight="1">
      <c r="A104" s="29" t="s">
        <v>174</v>
      </c>
      <c r="B104" s="42" t="s">
        <v>175</v>
      </c>
      <c r="C104" s="130"/>
      <c r="D104" s="131"/>
      <c r="E104" s="55" t="s">
        <v>19</v>
      </c>
    </row>
    <row r="105" spans="1:5" ht="15" customHeight="1">
      <c r="A105" s="29" t="s">
        <v>176</v>
      </c>
      <c r="B105" s="14" t="s">
        <v>177</v>
      </c>
      <c r="C105" s="130"/>
      <c r="D105" s="131"/>
      <c r="E105" s="55" t="s">
        <v>19</v>
      </c>
    </row>
    <row r="106" spans="1:5" ht="15" customHeight="1">
      <c r="A106" s="29" t="s">
        <v>178</v>
      </c>
      <c r="B106" s="42" t="s">
        <v>179</v>
      </c>
      <c r="C106" s="130"/>
      <c r="D106" s="131"/>
      <c r="E106" s="55" t="s">
        <v>19</v>
      </c>
    </row>
    <row r="107" spans="1:5" ht="15" customHeight="1">
      <c r="A107" s="29" t="s">
        <v>180</v>
      </c>
      <c r="B107" s="42" t="s">
        <v>181</v>
      </c>
      <c r="C107" s="130"/>
      <c r="D107" s="131"/>
      <c r="E107" s="55" t="s">
        <v>182</v>
      </c>
    </row>
    <row r="108" spans="1:5" ht="15" customHeight="1">
      <c r="A108" s="34"/>
      <c r="B108" s="20" t="s">
        <v>183</v>
      </c>
      <c r="C108" s="21">
        <f>SUM(C96:C107)</f>
        <v>0</v>
      </c>
      <c r="D108" s="45"/>
      <c r="E108" s="49"/>
    </row>
    <row r="109" spans="1:5" ht="15" customHeight="1">
      <c r="A109" s="27" t="s">
        <v>184</v>
      </c>
      <c r="B109" s="13" t="s">
        <v>185</v>
      </c>
      <c r="C109" s="13"/>
      <c r="D109" s="13"/>
      <c r="E109" s="50"/>
    </row>
    <row r="110" spans="1:5" ht="15" customHeight="1">
      <c r="A110" s="29" t="s">
        <v>186</v>
      </c>
      <c r="B110" s="14" t="s">
        <v>187</v>
      </c>
      <c r="C110" s="130"/>
      <c r="D110" s="131"/>
      <c r="E110" s="55" t="s">
        <v>19</v>
      </c>
    </row>
    <row r="111" spans="1:5" ht="15" customHeight="1">
      <c r="A111" s="29" t="s">
        <v>188</v>
      </c>
      <c r="B111" s="14" t="s">
        <v>189</v>
      </c>
      <c r="C111" s="130"/>
      <c r="D111" s="131"/>
      <c r="E111" s="55" t="s">
        <v>19</v>
      </c>
    </row>
    <row r="112" spans="1:5" ht="15" customHeight="1">
      <c r="A112" s="29" t="s">
        <v>190</v>
      </c>
      <c r="B112" s="14" t="s">
        <v>191</v>
      </c>
      <c r="C112" s="130"/>
      <c r="D112" s="131"/>
      <c r="E112" s="55" t="s">
        <v>19</v>
      </c>
    </row>
    <row r="113" spans="1:5" ht="15" customHeight="1">
      <c r="A113" s="29" t="s">
        <v>192</v>
      </c>
      <c r="B113" s="14" t="s">
        <v>193</v>
      </c>
      <c r="C113" s="130"/>
      <c r="D113" s="131"/>
      <c r="E113" s="55" t="s">
        <v>19</v>
      </c>
    </row>
    <row r="114" spans="1:5" ht="15" customHeight="1">
      <c r="A114" s="86" t="s">
        <v>194</v>
      </c>
      <c r="B114" s="88" t="s">
        <v>195</v>
      </c>
      <c r="C114" s="130"/>
      <c r="D114" s="131"/>
      <c r="E114" s="55" t="s">
        <v>19</v>
      </c>
    </row>
    <row r="115" spans="1:5" ht="15" customHeight="1">
      <c r="A115" s="86">
        <v>1216</v>
      </c>
      <c r="B115" s="87" t="s">
        <v>196</v>
      </c>
      <c r="C115" s="130"/>
      <c r="D115" s="131"/>
      <c r="E115" s="55" t="s">
        <v>19</v>
      </c>
    </row>
    <row r="116" spans="1:5" ht="15" customHeight="1">
      <c r="A116" s="86" t="s">
        <v>197</v>
      </c>
      <c r="B116" s="88" t="s">
        <v>198</v>
      </c>
      <c r="C116" s="130"/>
      <c r="D116" s="131"/>
      <c r="E116" s="55" t="s">
        <v>19</v>
      </c>
    </row>
    <row r="117" spans="1:5" ht="15" customHeight="1">
      <c r="A117" s="86" t="s">
        <v>199</v>
      </c>
      <c r="B117" s="88" t="s">
        <v>200</v>
      </c>
      <c r="C117" s="130"/>
      <c r="D117" s="131"/>
      <c r="E117" s="55" t="s">
        <v>19</v>
      </c>
    </row>
    <row r="118" spans="1:5" ht="15" customHeight="1">
      <c r="A118" s="86" t="s">
        <v>201</v>
      </c>
      <c r="B118" s="88" t="s">
        <v>202</v>
      </c>
      <c r="C118" s="130"/>
      <c r="D118" s="131"/>
      <c r="E118" s="55" t="s">
        <v>19</v>
      </c>
    </row>
    <row r="119" spans="1:5" ht="15" customHeight="1">
      <c r="A119" s="86" t="s">
        <v>203</v>
      </c>
      <c r="B119" s="87" t="s">
        <v>204</v>
      </c>
      <c r="C119" s="130"/>
      <c r="D119" s="131"/>
      <c r="E119" s="55" t="s">
        <v>19</v>
      </c>
    </row>
    <row r="120" spans="1:5" ht="15" customHeight="1">
      <c r="A120" s="86">
        <v>1240</v>
      </c>
      <c r="B120" s="87" t="s">
        <v>205</v>
      </c>
      <c r="C120" s="130"/>
      <c r="D120" s="131"/>
      <c r="E120" s="55" t="s">
        <v>19</v>
      </c>
    </row>
    <row r="121" spans="1:5" ht="15" customHeight="1">
      <c r="A121" s="86" t="s">
        <v>206</v>
      </c>
      <c r="B121" s="87" t="s">
        <v>207</v>
      </c>
      <c r="C121" s="130"/>
      <c r="D121" s="131"/>
      <c r="E121" s="55" t="s">
        <v>19</v>
      </c>
    </row>
    <row r="122" spans="1:5" ht="15" customHeight="1">
      <c r="A122" s="86" t="s">
        <v>208</v>
      </c>
      <c r="B122" s="88" t="s">
        <v>209</v>
      </c>
      <c r="C122" s="130"/>
      <c r="D122" s="131"/>
      <c r="E122" s="55" t="s">
        <v>19</v>
      </c>
    </row>
    <row r="123" spans="1:5" ht="15" customHeight="1">
      <c r="A123" s="86" t="s">
        <v>210</v>
      </c>
      <c r="B123" s="87" t="s">
        <v>211</v>
      </c>
      <c r="C123" s="130"/>
      <c r="D123" s="131"/>
      <c r="E123" s="55" t="s">
        <v>19</v>
      </c>
    </row>
    <row r="124" spans="1:5" ht="15" customHeight="1">
      <c r="A124" s="86" t="s">
        <v>212</v>
      </c>
      <c r="B124" s="88" t="s">
        <v>213</v>
      </c>
      <c r="C124" s="130"/>
      <c r="D124" s="131"/>
      <c r="E124" s="55" t="s">
        <v>19</v>
      </c>
    </row>
    <row r="125" spans="1:5" ht="15" customHeight="1">
      <c r="A125" s="86">
        <v>1252</v>
      </c>
      <c r="B125" s="87" t="s">
        <v>214</v>
      </c>
      <c r="C125" s="130"/>
      <c r="D125" s="131"/>
      <c r="E125" s="55" t="s">
        <v>19</v>
      </c>
    </row>
    <row r="126" spans="1:5" ht="15" customHeight="1">
      <c r="A126" s="29" t="s">
        <v>215</v>
      </c>
      <c r="B126" s="42" t="s">
        <v>216</v>
      </c>
      <c r="C126" s="130"/>
      <c r="D126" s="131"/>
      <c r="E126" s="55" t="s">
        <v>19</v>
      </c>
    </row>
    <row r="127" spans="1:5" ht="15" customHeight="1">
      <c r="A127" s="29" t="s">
        <v>217</v>
      </c>
      <c r="B127" s="14" t="s">
        <v>218</v>
      </c>
      <c r="C127" s="130"/>
      <c r="D127" s="131"/>
      <c r="E127" s="55" t="s">
        <v>19</v>
      </c>
    </row>
    <row r="128" spans="1:5" ht="15" customHeight="1">
      <c r="A128" s="29" t="s">
        <v>219</v>
      </c>
      <c r="B128" s="14" t="s">
        <v>220</v>
      </c>
      <c r="C128" s="130"/>
      <c r="D128" s="131"/>
      <c r="E128" s="55" t="s">
        <v>19</v>
      </c>
    </row>
    <row r="129" spans="1:5" ht="15" customHeight="1">
      <c r="A129" s="29" t="s">
        <v>221</v>
      </c>
      <c r="B129" s="14" t="s">
        <v>222</v>
      </c>
      <c r="C129" s="130"/>
      <c r="D129" s="131"/>
      <c r="E129" s="55" t="s">
        <v>19</v>
      </c>
    </row>
    <row r="130" spans="1:5" ht="15" customHeight="1">
      <c r="A130" s="29" t="s">
        <v>223</v>
      </c>
      <c r="B130" s="14" t="s">
        <v>224</v>
      </c>
      <c r="C130" s="130"/>
      <c r="D130" s="131"/>
      <c r="E130" s="55" t="s">
        <v>19</v>
      </c>
    </row>
    <row r="131" spans="1:5" ht="15" customHeight="1">
      <c r="A131" s="29" t="s">
        <v>225</v>
      </c>
      <c r="B131" s="14" t="s">
        <v>226</v>
      </c>
      <c r="C131" s="130"/>
      <c r="D131" s="131"/>
      <c r="E131" s="55" t="s">
        <v>19</v>
      </c>
    </row>
    <row r="132" spans="1:5" ht="15" customHeight="1">
      <c r="A132" s="34"/>
      <c r="B132" s="20" t="s">
        <v>227</v>
      </c>
      <c r="C132" s="21">
        <f>SUM(C110:C131)</f>
        <v>0</v>
      </c>
      <c r="D132" s="45"/>
      <c r="E132" s="49"/>
    </row>
    <row r="133" spans="1:5" ht="15" customHeight="1">
      <c r="A133" s="27" t="s">
        <v>228</v>
      </c>
      <c r="B133" s="19" t="s">
        <v>229</v>
      </c>
      <c r="C133" s="13"/>
      <c r="D133" s="13"/>
      <c r="E133" s="50"/>
    </row>
    <row r="134" spans="1:5" ht="15" customHeight="1">
      <c r="A134" s="29" t="s">
        <v>230</v>
      </c>
      <c r="B134" s="14" t="s">
        <v>231</v>
      </c>
      <c r="C134" s="130"/>
      <c r="D134" s="131"/>
      <c r="E134" s="55" t="s">
        <v>19</v>
      </c>
    </row>
    <row r="135" spans="1:5" ht="15" customHeight="1">
      <c r="A135" s="29" t="s">
        <v>232</v>
      </c>
      <c r="B135" s="14" t="s">
        <v>233</v>
      </c>
      <c r="C135" s="130"/>
      <c r="D135" s="131"/>
      <c r="E135" s="55" t="s">
        <v>19</v>
      </c>
    </row>
    <row r="136" spans="1:5" ht="15" customHeight="1">
      <c r="A136" s="29" t="s">
        <v>234</v>
      </c>
      <c r="B136" s="14" t="s">
        <v>235</v>
      </c>
      <c r="C136" s="130"/>
      <c r="D136" s="131"/>
      <c r="E136" s="55" t="s">
        <v>19</v>
      </c>
    </row>
    <row r="137" spans="1:5" ht="15" customHeight="1">
      <c r="A137" s="29" t="s">
        <v>236</v>
      </c>
      <c r="B137" s="14" t="s">
        <v>237</v>
      </c>
      <c r="C137" s="130"/>
      <c r="D137" s="131"/>
      <c r="E137" s="55" t="s">
        <v>19</v>
      </c>
    </row>
    <row r="138" spans="1:5" ht="15" customHeight="1">
      <c r="A138" s="29" t="s">
        <v>238</v>
      </c>
      <c r="B138" s="17" t="s">
        <v>239</v>
      </c>
      <c r="C138" s="130"/>
      <c r="D138" s="131"/>
      <c r="E138" s="55" t="s">
        <v>19</v>
      </c>
    </row>
    <row r="139" spans="1:5" ht="15" customHeight="1">
      <c r="A139" s="29" t="s">
        <v>240</v>
      </c>
      <c r="B139" s="14" t="s">
        <v>241</v>
      </c>
      <c r="C139" s="130"/>
      <c r="D139" s="131"/>
      <c r="E139" s="55" t="s">
        <v>19</v>
      </c>
    </row>
    <row r="140" spans="1:5" ht="15" customHeight="1">
      <c r="A140" s="29" t="s">
        <v>242</v>
      </c>
      <c r="B140" s="14" t="s">
        <v>243</v>
      </c>
      <c r="C140" s="130"/>
      <c r="D140" s="131"/>
      <c r="E140" s="55" t="s">
        <v>19</v>
      </c>
    </row>
    <row r="141" spans="1:5" ht="15" customHeight="1">
      <c r="A141" s="34"/>
      <c r="B141" s="20" t="s">
        <v>244</v>
      </c>
      <c r="C141" s="21">
        <f>SUM(C134:C140)</f>
        <v>0</v>
      </c>
      <c r="D141" s="45"/>
      <c r="E141" s="49"/>
    </row>
    <row r="142" spans="1:5" ht="15" customHeight="1">
      <c r="A142" s="27" t="s">
        <v>245</v>
      </c>
      <c r="B142" s="13" t="s">
        <v>246</v>
      </c>
      <c r="C142" s="13"/>
      <c r="D142" s="13"/>
      <c r="E142" s="50"/>
    </row>
    <row r="143" spans="1:5" ht="15" customHeight="1">
      <c r="A143" s="29" t="s">
        <v>247</v>
      </c>
      <c r="B143" s="17" t="s">
        <v>248</v>
      </c>
      <c r="C143" s="130"/>
      <c r="D143" s="131"/>
      <c r="E143" s="55" t="s">
        <v>19</v>
      </c>
    </row>
    <row r="144" spans="1:5" ht="15" customHeight="1">
      <c r="A144" s="29" t="s">
        <v>249</v>
      </c>
      <c r="B144" s="14" t="s">
        <v>250</v>
      </c>
      <c r="C144" s="130"/>
      <c r="D144" s="131"/>
      <c r="E144" s="55" t="s">
        <v>19</v>
      </c>
    </row>
    <row r="145" spans="1:5" ht="15" customHeight="1">
      <c r="A145" s="29" t="s">
        <v>251</v>
      </c>
      <c r="B145" s="14" t="s">
        <v>252</v>
      </c>
      <c r="C145" s="130"/>
      <c r="D145" s="131"/>
      <c r="E145" s="55" t="s">
        <v>19</v>
      </c>
    </row>
    <row r="146" spans="1:5" ht="15" customHeight="1">
      <c r="A146" s="29" t="s">
        <v>253</v>
      </c>
      <c r="B146" s="14" t="s">
        <v>254</v>
      </c>
      <c r="C146" s="130"/>
      <c r="D146" s="131"/>
      <c r="E146" s="55" t="s">
        <v>19</v>
      </c>
    </row>
    <row r="147" spans="1:5" ht="15" customHeight="1">
      <c r="A147" s="29" t="s">
        <v>255</v>
      </c>
      <c r="B147" s="14" t="s">
        <v>256</v>
      </c>
      <c r="C147" s="130"/>
      <c r="D147" s="131"/>
      <c r="E147" s="55" t="s">
        <v>19</v>
      </c>
    </row>
    <row r="148" spans="1:5" ht="15" customHeight="1">
      <c r="A148" s="29" t="s">
        <v>257</v>
      </c>
      <c r="B148" s="14" t="s">
        <v>258</v>
      </c>
      <c r="C148" s="130"/>
      <c r="D148" s="131"/>
      <c r="E148" s="55" t="s">
        <v>19</v>
      </c>
    </row>
    <row r="149" spans="1:5" ht="15" customHeight="1">
      <c r="A149" s="29" t="s">
        <v>259</v>
      </c>
      <c r="B149" s="14" t="s">
        <v>260</v>
      </c>
      <c r="C149" s="130"/>
      <c r="D149" s="131"/>
      <c r="E149" s="55" t="s">
        <v>19</v>
      </c>
    </row>
    <row r="150" spans="1:5" ht="15" customHeight="1">
      <c r="A150" s="29" t="s">
        <v>261</v>
      </c>
      <c r="B150" s="14" t="s">
        <v>262</v>
      </c>
      <c r="C150" s="130"/>
      <c r="D150" s="131"/>
      <c r="E150" s="55" t="s">
        <v>19</v>
      </c>
    </row>
    <row r="151" spans="1:5" ht="15" customHeight="1">
      <c r="A151" s="29" t="s">
        <v>263</v>
      </c>
      <c r="B151" s="14" t="s">
        <v>264</v>
      </c>
      <c r="C151" s="130"/>
      <c r="D151" s="131"/>
      <c r="E151" s="55" t="s">
        <v>19</v>
      </c>
    </row>
    <row r="152" spans="1:5" ht="15" customHeight="1">
      <c r="A152" s="29" t="s">
        <v>265</v>
      </c>
      <c r="B152" s="14" t="s">
        <v>266</v>
      </c>
      <c r="C152" s="130"/>
      <c r="D152" s="131"/>
      <c r="E152" s="55" t="s">
        <v>19</v>
      </c>
    </row>
    <row r="153" spans="1:5" ht="15" customHeight="1">
      <c r="A153" s="34"/>
      <c r="B153" s="20" t="s">
        <v>267</v>
      </c>
      <c r="C153" s="21">
        <f>SUM(C143:C152)</f>
        <v>0</v>
      </c>
      <c r="D153" s="45"/>
      <c r="E153" s="49"/>
    </row>
    <row r="154" spans="1:5" ht="15" customHeight="1">
      <c r="A154" s="27" t="s">
        <v>268</v>
      </c>
      <c r="B154" s="13" t="s">
        <v>269</v>
      </c>
      <c r="C154" s="13"/>
      <c r="D154" s="13"/>
      <c r="E154" s="50"/>
    </row>
    <row r="155" spans="1:5" ht="15" customHeight="1">
      <c r="A155" s="29" t="s">
        <v>270</v>
      </c>
      <c r="B155" s="42" t="s">
        <v>271</v>
      </c>
      <c r="C155" s="130"/>
      <c r="D155" s="131"/>
      <c r="E155" s="55" t="s">
        <v>19</v>
      </c>
    </row>
    <row r="156" spans="1:5" ht="15" customHeight="1">
      <c r="A156" s="86" t="s">
        <v>272</v>
      </c>
      <c r="B156" s="87" t="s">
        <v>273</v>
      </c>
      <c r="C156" s="130"/>
      <c r="D156" s="131"/>
      <c r="E156" s="55" t="s">
        <v>19</v>
      </c>
    </row>
    <row r="157" spans="1:5" ht="15" customHeight="1">
      <c r="A157" s="86">
        <v>1515</v>
      </c>
      <c r="B157" s="87" t="s">
        <v>274</v>
      </c>
      <c r="C157" s="130"/>
      <c r="D157" s="131"/>
      <c r="E157" s="55" t="s">
        <v>19</v>
      </c>
    </row>
    <row r="158" spans="1:5" ht="15" customHeight="1">
      <c r="A158" s="86">
        <v>1516</v>
      </c>
      <c r="B158" s="87" t="s">
        <v>275</v>
      </c>
      <c r="C158" s="130"/>
      <c r="D158" s="131"/>
      <c r="E158" s="55" t="s">
        <v>19</v>
      </c>
    </row>
    <row r="159" spans="1:5" ht="15" customHeight="1">
      <c r="A159" s="86" t="s">
        <v>276</v>
      </c>
      <c r="B159" s="88" t="s">
        <v>277</v>
      </c>
      <c r="C159" s="130"/>
      <c r="D159" s="131"/>
      <c r="E159" s="55" t="s">
        <v>19</v>
      </c>
    </row>
    <row r="160" spans="1:5" ht="15" customHeight="1">
      <c r="A160" s="86" t="s">
        <v>278</v>
      </c>
      <c r="B160" s="88" t="s">
        <v>266</v>
      </c>
      <c r="C160" s="130"/>
      <c r="D160" s="131"/>
      <c r="E160" s="55" t="s">
        <v>19</v>
      </c>
    </row>
    <row r="161" spans="1:5" ht="15" customHeight="1">
      <c r="A161" s="86">
        <v>1595</v>
      </c>
      <c r="B161" s="87" t="s">
        <v>279</v>
      </c>
      <c r="C161" s="130"/>
      <c r="D161" s="131"/>
      <c r="E161" s="55" t="s">
        <v>19</v>
      </c>
    </row>
    <row r="162" spans="1:5" ht="15" customHeight="1">
      <c r="A162" s="34"/>
      <c r="B162" s="20" t="s">
        <v>280</v>
      </c>
      <c r="C162" s="21">
        <f>SUM(C155:C161)</f>
        <v>0</v>
      </c>
      <c r="D162" s="45"/>
      <c r="E162" s="49"/>
    </row>
    <row r="163" spans="1:5" ht="15" customHeight="1">
      <c r="A163" s="27" t="s">
        <v>281</v>
      </c>
      <c r="B163" s="13" t="s">
        <v>282</v>
      </c>
      <c r="C163" s="13"/>
      <c r="D163" s="13"/>
      <c r="E163" s="50"/>
    </row>
    <row r="164" spans="1:5" ht="15" customHeight="1">
      <c r="A164" s="29" t="s">
        <v>283</v>
      </c>
      <c r="B164" s="14" t="s">
        <v>284</v>
      </c>
      <c r="C164" s="130"/>
      <c r="D164" s="131"/>
      <c r="E164" s="55" t="s">
        <v>19</v>
      </c>
    </row>
    <row r="165" spans="1:5" ht="15" customHeight="1">
      <c r="A165" s="86" t="s">
        <v>285</v>
      </c>
      <c r="B165" s="88" t="s">
        <v>286</v>
      </c>
      <c r="C165" s="130"/>
      <c r="D165" s="131"/>
      <c r="E165" s="55" t="s">
        <v>19</v>
      </c>
    </row>
    <row r="166" spans="1:5" ht="15" customHeight="1">
      <c r="A166" s="86">
        <v>1615</v>
      </c>
      <c r="B166" s="87" t="s">
        <v>287</v>
      </c>
      <c r="C166" s="130"/>
      <c r="D166" s="131"/>
      <c r="E166" s="55" t="s">
        <v>19</v>
      </c>
    </row>
    <row r="167" spans="1:5" ht="15" customHeight="1">
      <c r="A167" s="86" t="s">
        <v>288</v>
      </c>
      <c r="B167" s="88" t="s">
        <v>289</v>
      </c>
      <c r="C167" s="130"/>
      <c r="D167" s="131"/>
      <c r="E167" s="55" t="s">
        <v>19</v>
      </c>
    </row>
    <row r="168" spans="1:5" ht="15" customHeight="1">
      <c r="A168" s="86">
        <v>1695</v>
      </c>
      <c r="B168" s="87" t="s">
        <v>290</v>
      </c>
      <c r="C168" s="130"/>
      <c r="D168" s="131"/>
      <c r="E168" s="55" t="s">
        <v>19</v>
      </c>
    </row>
    <row r="169" spans="1:5" ht="15" customHeight="1">
      <c r="A169" s="34"/>
      <c r="B169" s="20" t="s">
        <v>291</v>
      </c>
      <c r="C169" s="21">
        <f>SUM(C164:C168)</f>
        <v>0</v>
      </c>
      <c r="D169" s="45"/>
      <c r="E169" s="49"/>
    </row>
    <row r="170" spans="1:5" ht="15" customHeight="1">
      <c r="A170" s="27" t="s">
        <v>292</v>
      </c>
      <c r="B170" s="13" t="s">
        <v>293</v>
      </c>
      <c r="C170" s="13"/>
      <c r="D170" s="13"/>
      <c r="E170" s="50"/>
    </row>
    <row r="171" spans="1:5" ht="15" customHeight="1">
      <c r="A171" s="86" t="s">
        <v>294</v>
      </c>
      <c r="B171" s="88" t="s">
        <v>295</v>
      </c>
      <c r="C171" s="130"/>
      <c r="D171" s="131"/>
      <c r="E171" s="55" t="s">
        <v>19</v>
      </c>
    </row>
    <row r="172" spans="1:5" ht="15" customHeight="1">
      <c r="A172" s="86" t="s">
        <v>296</v>
      </c>
      <c r="B172" s="88" t="s">
        <v>297</v>
      </c>
      <c r="C172" s="130"/>
      <c r="D172" s="131"/>
      <c r="E172" s="55" t="s">
        <v>19</v>
      </c>
    </row>
    <row r="173" spans="1:5" ht="15" customHeight="1">
      <c r="A173" s="86">
        <v>1795</v>
      </c>
      <c r="B173" s="87" t="s">
        <v>298</v>
      </c>
      <c r="C173" s="130"/>
      <c r="D173" s="131"/>
      <c r="E173" s="55" t="s">
        <v>19</v>
      </c>
    </row>
    <row r="174" spans="1:5" ht="15" customHeight="1">
      <c r="A174" s="34"/>
      <c r="B174" s="20" t="s">
        <v>299</v>
      </c>
      <c r="C174" s="21">
        <f>SUM(C171:C173)</f>
        <v>0</v>
      </c>
      <c r="D174" s="45"/>
      <c r="E174" s="49"/>
    </row>
    <row r="175" spans="1:5" ht="15" customHeight="1">
      <c r="A175" s="27" t="s">
        <v>300</v>
      </c>
      <c r="B175" s="13" t="s">
        <v>301</v>
      </c>
      <c r="C175" s="13"/>
      <c r="D175" s="13"/>
      <c r="E175" s="50"/>
    </row>
    <row r="176" spans="1:5" ht="15" customHeight="1">
      <c r="A176" s="86" t="s">
        <v>302</v>
      </c>
      <c r="B176" s="88" t="s">
        <v>303</v>
      </c>
      <c r="C176" s="130"/>
      <c r="D176" s="131"/>
      <c r="E176" s="55" t="s">
        <v>19</v>
      </c>
    </row>
    <row r="177" spans="1:5" ht="15" customHeight="1">
      <c r="A177" s="86">
        <v>1895</v>
      </c>
      <c r="B177" s="87" t="s">
        <v>304</v>
      </c>
      <c r="C177" s="130"/>
      <c r="D177" s="131"/>
      <c r="E177" s="55" t="s">
        <v>19</v>
      </c>
    </row>
    <row r="178" spans="1:5" ht="15" customHeight="1">
      <c r="A178" s="34"/>
      <c r="B178" s="20" t="s">
        <v>305</v>
      </c>
      <c r="C178" s="21">
        <f>SUM(C176:C177)</f>
        <v>0</v>
      </c>
      <c r="D178" s="45"/>
      <c r="E178" s="49"/>
    </row>
    <row r="179" spans="1:5" ht="15" customHeight="1">
      <c r="A179" s="27" t="s">
        <v>306</v>
      </c>
      <c r="B179" s="13" t="s">
        <v>307</v>
      </c>
      <c r="C179" s="13"/>
      <c r="D179" s="13"/>
      <c r="E179" s="50"/>
    </row>
    <row r="180" spans="1:5" ht="15" customHeight="1">
      <c r="A180" s="29" t="s">
        <v>308</v>
      </c>
      <c r="B180" s="14" t="s">
        <v>309</v>
      </c>
      <c r="C180" s="130"/>
      <c r="D180" s="131"/>
      <c r="E180" s="55" t="s">
        <v>19</v>
      </c>
    </row>
    <row r="181" spans="1:5" ht="15" customHeight="1">
      <c r="A181" s="29" t="s">
        <v>310</v>
      </c>
      <c r="B181" s="14" t="s">
        <v>311</v>
      </c>
      <c r="C181" s="130"/>
      <c r="D181" s="131"/>
      <c r="E181" s="55" t="s">
        <v>19</v>
      </c>
    </row>
    <row r="182" spans="1:5" ht="15" customHeight="1">
      <c r="A182" s="29" t="s">
        <v>312</v>
      </c>
      <c r="B182" s="14" t="s">
        <v>313</v>
      </c>
      <c r="C182" s="130"/>
      <c r="D182" s="131"/>
      <c r="E182" s="55" t="s">
        <v>19</v>
      </c>
    </row>
    <row r="183" spans="1:5" ht="15" customHeight="1">
      <c r="A183" s="29" t="s">
        <v>314</v>
      </c>
      <c r="B183" s="14" t="s">
        <v>315</v>
      </c>
      <c r="C183" s="130"/>
      <c r="D183" s="131"/>
      <c r="E183" s="55" t="s">
        <v>19</v>
      </c>
    </row>
    <row r="184" spans="1:5" ht="15" customHeight="1">
      <c r="A184" s="86" t="s">
        <v>316</v>
      </c>
      <c r="B184" s="88" t="s">
        <v>317</v>
      </c>
      <c r="C184" s="130"/>
      <c r="D184" s="131"/>
      <c r="E184" s="55" t="s">
        <v>19</v>
      </c>
    </row>
    <row r="185" spans="1:5" ht="15" customHeight="1">
      <c r="A185" s="86">
        <v>1930</v>
      </c>
      <c r="B185" s="87" t="s">
        <v>318</v>
      </c>
      <c r="C185" s="130"/>
      <c r="D185" s="131"/>
      <c r="E185" s="55" t="s">
        <v>19</v>
      </c>
    </row>
    <row r="186" spans="1:5" ht="15" customHeight="1">
      <c r="A186" s="86">
        <v>1995</v>
      </c>
      <c r="B186" s="87" t="s">
        <v>319</v>
      </c>
      <c r="C186" s="130"/>
      <c r="D186" s="131"/>
      <c r="E186" s="55" t="s">
        <v>19</v>
      </c>
    </row>
    <row r="187" spans="1:5" ht="15" customHeight="1">
      <c r="A187" s="34"/>
      <c r="B187" s="20" t="s">
        <v>320</v>
      </c>
      <c r="C187" s="21">
        <f>SUM(C180:C186)</f>
        <v>0</v>
      </c>
      <c r="D187" s="45"/>
      <c r="E187" s="49"/>
    </row>
    <row r="188" spans="1:5" ht="15" customHeight="1">
      <c r="A188" s="27" t="s">
        <v>321</v>
      </c>
      <c r="B188" s="13" t="s">
        <v>322</v>
      </c>
      <c r="C188" s="13"/>
      <c r="D188" s="13"/>
      <c r="E188" s="50"/>
    </row>
    <row r="189" spans="1:5" ht="15" customHeight="1">
      <c r="A189" s="29" t="s">
        <v>323</v>
      </c>
      <c r="B189" s="42" t="s">
        <v>324</v>
      </c>
      <c r="C189" s="130"/>
      <c r="D189" s="131"/>
      <c r="E189" s="55" t="s">
        <v>19</v>
      </c>
    </row>
    <row r="190" spans="1:5" ht="15" customHeight="1">
      <c r="A190" s="29" t="s">
        <v>325</v>
      </c>
      <c r="B190" s="14" t="s">
        <v>326</v>
      </c>
      <c r="C190" s="130"/>
      <c r="D190" s="131"/>
      <c r="E190" s="55" t="s">
        <v>19</v>
      </c>
    </row>
    <row r="191" spans="1:5" ht="15" customHeight="1">
      <c r="A191" s="29" t="s">
        <v>327</v>
      </c>
      <c r="B191" s="42" t="s">
        <v>328</v>
      </c>
      <c r="C191" s="130"/>
      <c r="D191" s="131"/>
      <c r="E191" s="55" t="s">
        <v>19</v>
      </c>
    </row>
    <row r="192" spans="1:5" ht="15" customHeight="1">
      <c r="A192" s="29" t="s">
        <v>329</v>
      </c>
      <c r="B192" s="14" t="s">
        <v>330</v>
      </c>
      <c r="C192" s="130"/>
      <c r="D192" s="131"/>
      <c r="E192" s="55" t="s">
        <v>19</v>
      </c>
    </row>
    <row r="193" spans="1:5" ht="15" customHeight="1">
      <c r="A193" s="29" t="s">
        <v>331</v>
      </c>
      <c r="B193" s="14" t="s">
        <v>332</v>
      </c>
      <c r="C193" s="130"/>
      <c r="D193" s="131"/>
      <c r="E193" s="55" t="s">
        <v>19</v>
      </c>
    </row>
    <row r="194" spans="1:5" ht="15" customHeight="1">
      <c r="A194" s="29" t="s">
        <v>333</v>
      </c>
      <c r="B194" s="42" t="s">
        <v>334</v>
      </c>
      <c r="C194" s="130"/>
      <c r="D194" s="131"/>
      <c r="E194" s="55" t="s">
        <v>19</v>
      </c>
    </row>
    <row r="195" spans="1:5" ht="15" customHeight="1">
      <c r="A195" s="29" t="s">
        <v>335</v>
      </c>
      <c r="B195" s="14" t="s">
        <v>336</v>
      </c>
      <c r="C195" s="130"/>
      <c r="D195" s="131"/>
      <c r="E195" s="55" t="s">
        <v>19</v>
      </c>
    </row>
    <row r="196" spans="1:5" ht="15" customHeight="1">
      <c r="A196" s="29" t="s">
        <v>337</v>
      </c>
      <c r="B196" s="42" t="s">
        <v>338</v>
      </c>
      <c r="C196" s="130"/>
      <c r="D196" s="131"/>
      <c r="E196" s="55" t="s">
        <v>19</v>
      </c>
    </row>
    <row r="197" spans="1:5" ht="15" customHeight="1">
      <c r="A197" s="29">
        <v>2080</v>
      </c>
      <c r="B197" s="42" t="s">
        <v>339</v>
      </c>
      <c r="C197" s="130"/>
      <c r="D197" s="131"/>
      <c r="E197" s="55" t="s">
        <v>19</v>
      </c>
    </row>
    <row r="198" spans="1:5" ht="15" customHeight="1">
      <c r="A198" s="29">
        <v>2095</v>
      </c>
      <c r="B198" s="42" t="s">
        <v>340</v>
      </c>
      <c r="C198" s="130"/>
      <c r="D198" s="131"/>
      <c r="E198" s="55" t="s">
        <v>19</v>
      </c>
    </row>
    <row r="199" spans="1:5" ht="15" customHeight="1">
      <c r="A199" s="34"/>
      <c r="B199" s="20" t="s">
        <v>341</v>
      </c>
      <c r="C199" s="21">
        <f>SUM(C189:C198)</f>
        <v>0</v>
      </c>
      <c r="D199" s="45"/>
      <c r="E199" s="49"/>
    </row>
    <row r="200" spans="1:5" ht="15" customHeight="1">
      <c r="A200" s="27" t="s">
        <v>342</v>
      </c>
      <c r="B200" s="13" t="s">
        <v>343</v>
      </c>
      <c r="C200" s="13"/>
      <c r="D200" s="13"/>
      <c r="E200" s="50"/>
    </row>
    <row r="201" spans="1:5" ht="15" customHeight="1">
      <c r="A201" s="29" t="s">
        <v>344</v>
      </c>
      <c r="B201" s="14" t="s">
        <v>345</v>
      </c>
      <c r="C201" s="130"/>
      <c r="D201" s="131"/>
      <c r="E201" s="55" t="s">
        <v>19</v>
      </c>
    </row>
    <row r="202" spans="1:5" ht="15" customHeight="1">
      <c r="A202" s="29" t="s">
        <v>346</v>
      </c>
      <c r="B202" s="14" t="s">
        <v>347</v>
      </c>
      <c r="C202" s="130"/>
      <c r="D202" s="131"/>
      <c r="E202" s="55" t="s">
        <v>19</v>
      </c>
    </row>
    <row r="203" spans="1:5" ht="15" customHeight="1">
      <c r="A203" s="29" t="s">
        <v>348</v>
      </c>
      <c r="B203" s="14" t="s">
        <v>349</v>
      </c>
      <c r="C203" s="130"/>
      <c r="D203" s="131"/>
      <c r="E203" s="55" t="s">
        <v>19</v>
      </c>
    </row>
    <row r="204" spans="1:5" ht="15" customHeight="1">
      <c r="A204" s="29" t="s">
        <v>350</v>
      </c>
      <c r="B204" s="14" t="s">
        <v>351</v>
      </c>
      <c r="C204" s="130"/>
      <c r="D204" s="131"/>
      <c r="E204" s="55" t="s">
        <v>19</v>
      </c>
    </row>
    <row r="205" spans="1:5" ht="15" customHeight="1">
      <c r="A205" s="29" t="s">
        <v>352</v>
      </c>
      <c r="B205" s="14" t="s">
        <v>353</v>
      </c>
      <c r="C205" s="130"/>
      <c r="D205" s="131"/>
      <c r="E205" s="55" t="s">
        <v>19</v>
      </c>
    </row>
    <row r="206" spans="1:5" ht="15" customHeight="1">
      <c r="A206" s="29" t="s">
        <v>354</v>
      </c>
      <c r="B206" s="14" t="s">
        <v>355</v>
      </c>
      <c r="C206" s="130"/>
      <c r="D206" s="131"/>
      <c r="E206" s="55" t="s">
        <v>19</v>
      </c>
    </row>
    <row r="207" spans="1:5" ht="15" customHeight="1">
      <c r="A207" s="29" t="s">
        <v>356</v>
      </c>
      <c r="B207" s="14" t="s">
        <v>357</v>
      </c>
      <c r="C207" s="130"/>
      <c r="D207" s="131"/>
      <c r="E207" s="55" t="s">
        <v>19</v>
      </c>
    </row>
    <row r="208" spans="1:5" ht="15" customHeight="1">
      <c r="A208" s="29" t="s">
        <v>358</v>
      </c>
      <c r="B208" s="14" t="s">
        <v>359</v>
      </c>
      <c r="C208" s="130"/>
      <c r="D208" s="131"/>
      <c r="E208" s="55" t="s">
        <v>19</v>
      </c>
    </row>
    <row r="209" spans="1:5" ht="15" customHeight="1">
      <c r="A209" s="29" t="s">
        <v>360</v>
      </c>
      <c r="B209" s="42" t="s">
        <v>361</v>
      </c>
      <c r="C209" s="130"/>
      <c r="D209" s="131"/>
      <c r="E209" s="55" t="s">
        <v>19</v>
      </c>
    </row>
    <row r="210" spans="1:5" ht="15" customHeight="1">
      <c r="A210" s="29" t="s">
        <v>362</v>
      </c>
      <c r="B210" s="42" t="s">
        <v>363</v>
      </c>
      <c r="C210" s="130"/>
      <c r="D210" s="131"/>
      <c r="E210" s="55" t="s">
        <v>19</v>
      </c>
    </row>
    <row r="211" spans="1:5" ht="15" customHeight="1">
      <c r="A211" s="29" t="s">
        <v>364</v>
      </c>
      <c r="B211" s="14" t="s">
        <v>365</v>
      </c>
      <c r="C211" s="130"/>
      <c r="D211" s="131"/>
      <c r="E211" s="55" t="s">
        <v>19</v>
      </c>
    </row>
    <row r="212" spans="1:5" ht="15" customHeight="1">
      <c r="A212" s="29" t="s">
        <v>366</v>
      </c>
      <c r="B212" s="14" t="s">
        <v>367</v>
      </c>
      <c r="C212" s="130"/>
      <c r="D212" s="131"/>
      <c r="E212" s="55" t="s">
        <v>19</v>
      </c>
    </row>
    <row r="213" spans="1:5" ht="15" customHeight="1">
      <c r="A213" s="29" t="s">
        <v>368</v>
      </c>
      <c r="B213" s="14" t="s">
        <v>369</v>
      </c>
      <c r="C213" s="130"/>
      <c r="D213" s="131"/>
      <c r="E213" s="55" t="s">
        <v>19</v>
      </c>
    </row>
    <row r="214" spans="1:5" ht="15" customHeight="1">
      <c r="A214" s="29" t="s">
        <v>370</v>
      </c>
      <c r="B214" s="42" t="s">
        <v>371</v>
      </c>
      <c r="C214" s="130"/>
      <c r="D214" s="131"/>
      <c r="E214" s="55" t="s">
        <v>19</v>
      </c>
    </row>
    <row r="215" spans="1:5" ht="15" customHeight="1">
      <c r="A215" s="29" t="s">
        <v>372</v>
      </c>
      <c r="B215" s="14" t="s">
        <v>373</v>
      </c>
      <c r="C215" s="130"/>
      <c r="D215" s="131"/>
      <c r="E215" s="55" t="s">
        <v>374</v>
      </c>
    </row>
    <row r="216" spans="1:5" ht="15" customHeight="1">
      <c r="A216" s="29" t="s">
        <v>375</v>
      </c>
      <c r="B216" s="14" t="s">
        <v>376</v>
      </c>
      <c r="C216" s="130"/>
      <c r="D216" s="131"/>
      <c r="E216" s="55" t="s">
        <v>19</v>
      </c>
    </row>
    <row r="217" spans="1:5" ht="15" customHeight="1">
      <c r="A217" s="29" t="s">
        <v>377</v>
      </c>
      <c r="B217" s="14" t="s">
        <v>378</v>
      </c>
      <c r="C217" s="130"/>
      <c r="D217" s="131"/>
      <c r="E217" s="55" t="s">
        <v>19</v>
      </c>
    </row>
    <row r="218" spans="1:5" ht="15" customHeight="1">
      <c r="A218" s="29" t="s">
        <v>379</v>
      </c>
      <c r="B218" s="42" t="s">
        <v>380</v>
      </c>
      <c r="C218" s="130"/>
      <c r="D218" s="131"/>
      <c r="E218" s="55" t="s">
        <v>19</v>
      </c>
    </row>
    <row r="219" spans="1:5" ht="15" customHeight="1">
      <c r="A219" s="29" t="s">
        <v>381</v>
      </c>
      <c r="B219" s="14" t="s">
        <v>382</v>
      </c>
      <c r="C219" s="130"/>
      <c r="D219" s="131"/>
      <c r="E219" s="55" t="s">
        <v>19</v>
      </c>
    </row>
    <row r="220" spans="1:5" ht="15" customHeight="1">
      <c r="A220" s="29" t="s">
        <v>383</v>
      </c>
      <c r="B220" s="14" t="s">
        <v>384</v>
      </c>
      <c r="C220" s="130"/>
      <c r="D220" s="131"/>
      <c r="E220" s="55" t="s">
        <v>19</v>
      </c>
    </row>
    <row r="221" spans="1:5" ht="15" customHeight="1">
      <c r="A221" s="34"/>
      <c r="B221" s="20" t="s">
        <v>385</v>
      </c>
      <c r="C221" s="21">
        <f>SUM(C201:C220)</f>
        <v>0</v>
      </c>
      <c r="D221" s="45"/>
      <c r="E221" s="49"/>
    </row>
    <row r="222" spans="1:5" ht="15" customHeight="1">
      <c r="A222" s="27" t="s">
        <v>386</v>
      </c>
      <c r="B222" s="13" t="s">
        <v>387</v>
      </c>
      <c r="C222" s="13"/>
      <c r="D222" s="13"/>
      <c r="E222" s="50"/>
    </row>
    <row r="223" spans="1:5" ht="15" customHeight="1">
      <c r="A223" s="29" t="s">
        <v>388</v>
      </c>
      <c r="B223" s="14" t="s">
        <v>389</v>
      </c>
      <c r="C223" s="130"/>
      <c r="D223" s="131"/>
      <c r="E223" s="55" t="s">
        <v>19</v>
      </c>
    </row>
    <row r="224" spans="1:5" ht="15" customHeight="1">
      <c r="A224" s="29" t="s">
        <v>390</v>
      </c>
      <c r="B224" s="14" t="s">
        <v>391</v>
      </c>
      <c r="C224" s="130"/>
      <c r="D224" s="131"/>
      <c r="E224" s="55" t="s">
        <v>19</v>
      </c>
    </row>
    <row r="225" spans="1:5" ht="15" customHeight="1">
      <c r="A225" s="29" t="s">
        <v>392</v>
      </c>
      <c r="B225" s="14" t="s">
        <v>393</v>
      </c>
      <c r="C225" s="130"/>
      <c r="D225" s="131"/>
      <c r="E225" s="55" t="s">
        <v>19</v>
      </c>
    </row>
    <row r="226" spans="1:5" ht="15" customHeight="1">
      <c r="A226" s="29">
        <v>2211</v>
      </c>
      <c r="B226" s="42" t="s">
        <v>394</v>
      </c>
      <c r="C226" s="130"/>
      <c r="D226" s="131"/>
      <c r="E226" s="55" t="s">
        <v>19</v>
      </c>
    </row>
    <row r="227" spans="1:5" ht="15" customHeight="1">
      <c r="A227" s="29" t="s">
        <v>395</v>
      </c>
      <c r="B227" s="14" t="s">
        <v>396</v>
      </c>
      <c r="C227" s="130"/>
      <c r="D227" s="131"/>
      <c r="E227" s="55" t="s">
        <v>19</v>
      </c>
    </row>
    <row r="228" spans="1:5" ht="15" customHeight="1">
      <c r="A228" s="29" t="s">
        <v>397</v>
      </c>
      <c r="B228" s="14" t="s">
        <v>398</v>
      </c>
      <c r="C228" s="130"/>
      <c r="D228" s="131"/>
      <c r="E228" s="55" t="s">
        <v>19</v>
      </c>
    </row>
    <row r="229" spans="1:5" ht="15" customHeight="1">
      <c r="A229" s="29" t="s">
        <v>399</v>
      </c>
      <c r="B229" s="42" t="s">
        <v>400</v>
      </c>
      <c r="C229" s="130"/>
      <c r="D229" s="131"/>
      <c r="E229" s="55" t="s">
        <v>19</v>
      </c>
    </row>
    <row r="230" spans="1:5" ht="15" customHeight="1">
      <c r="A230" s="29" t="s">
        <v>401</v>
      </c>
      <c r="B230" s="14" t="s">
        <v>402</v>
      </c>
      <c r="C230" s="130"/>
      <c r="D230" s="131"/>
      <c r="E230" s="55" t="s">
        <v>19</v>
      </c>
    </row>
    <row r="231" spans="1:5" ht="15" customHeight="1">
      <c r="A231" s="29" t="s">
        <v>403</v>
      </c>
      <c r="B231" s="14" t="s">
        <v>404</v>
      </c>
      <c r="C231" s="130"/>
      <c r="D231" s="131"/>
      <c r="E231" s="55" t="s">
        <v>19</v>
      </c>
    </row>
    <row r="232" spans="1:5" ht="15" customHeight="1">
      <c r="A232" s="29" t="s">
        <v>405</v>
      </c>
      <c r="B232" s="14" t="s">
        <v>406</v>
      </c>
      <c r="C232" s="130"/>
      <c r="D232" s="131"/>
      <c r="E232" s="55" t="s">
        <v>19</v>
      </c>
    </row>
    <row r="233" spans="1:5" ht="15" customHeight="1">
      <c r="A233" s="29" t="s">
        <v>407</v>
      </c>
      <c r="B233" s="14" t="s">
        <v>408</v>
      </c>
      <c r="C233" s="130"/>
      <c r="D233" s="131"/>
      <c r="E233" s="55" t="s">
        <v>374</v>
      </c>
    </row>
    <row r="234" spans="1:5" ht="15" customHeight="1">
      <c r="A234" s="29">
        <v>2295</v>
      </c>
      <c r="B234" s="42" t="s">
        <v>279</v>
      </c>
      <c r="C234" s="130"/>
      <c r="D234" s="131"/>
      <c r="E234" s="55" t="s">
        <v>19</v>
      </c>
    </row>
    <row r="235" spans="1:5" ht="15" customHeight="1">
      <c r="A235" s="34"/>
      <c r="B235" s="20" t="s">
        <v>409</v>
      </c>
      <c r="C235" s="21">
        <f>SUM(C223:C234)</f>
        <v>0</v>
      </c>
      <c r="D235" s="45"/>
      <c r="E235" s="49"/>
    </row>
    <row r="236" spans="1:5" ht="15" customHeight="1">
      <c r="A236" s="27" t="s">
        <v>410</v>
      </c>
      <c r="B236" s="13" t="s">
        <v>411</v>
      </c>
      <c r="C236" s="13"/>
      <c r="D236" s="13"/>
      <c r="E236" s="50"/>
    </row>
    <row r="237" spans="1:5" ht="15" customHeight="1">
      <c r="A237" s="29" t="s">
        <v>412</v>
      </c>
      <c r="B237" s="14" t="s">
        <v>413</v>
      </c>
      <c r="C237" s="130"/>
      <c r="D237" s="131"/>
      <c r="E237" s="55" t="s">
        <v>19</v>
      </c>
    </row>
    <row r="238" spans="1:5" ht="15" customHeight="1">
      <c r="A238" s="29" t="s">
        <v>414</v>
      </c>
      <c r="B238" s="14" t="s">
        <v>415</v>
      </c>
      <c r="C238" s="130"/>
      <c r="D238" s="131"/>
      <c r="E238" s="55" t="s">
        <v>19</v>
      </c>
    </row>
    <row r="239" spans="1:5" ht="15" customHeight="1">
      <c r="A239" s="29" t="s">
        <v>416</v>
      </c>
      <c r="B239" s="14" t="s">
        <v>357</v>
      </c>
      <c r="C239" s="130"/>
      <c r="D239" s="131"/>
      <c r="E239" s="55" t="s">
        <v>19</v>
      </c>
    </row>
    <row r="240" spans="1:5" ht="15" customHeight="1">
      <c r="A240" s="29" t="s">
        <v>417</v>
      </c>
      <c r="B240" s="14" t="s">
        <v>418</v>
      </c>
      <c r="C240" s="130"/>
      <c r="D240" s="131"/>
      <c r="E240" s="55" t="s">
        <v>19</v>
      </c>
    </row>
    <row r="241" spans="1:5" ht="15" customHeight="1">
      <c r="A241" s="29" t="s">
        <v>419</v>
      </c>
      <c r="B241" s="14" t="s">
        <v>420</v>
      </c>
      <c r="C241" s="130"/>
      <c r="D241" s="131"/>
      <c r="E241" s="55" t="s">
        <v>19</v>
      </c>
    </row>
    <row r="242" spans="1:5" ht="15" customHeight="1">
      <c r="A242" s="29" t="s">
        <v>421</v>
      </c>
      <c r="B242" s="14" t="s">
        <v>422</v>
      </c>
      <c r="C242" s="130"/>
      <c r="D242" s="131"/>
      <c r="E242" s="55" t="s">
        <v>19</v>
      </c>
    </row>
    <row r="243" spans="1:5" ht="15" customHeight="1">
      <c r="A243" s="34"/>
      <c r="B243" s="20" t="s">
        <v>423</v>
      </c>
      <c r="C243" s="21">
        <f>SUM(C237:C242)</f>
        <v>0</v>
      </c>
      <c r="D243" s="45"/>
      <c r="E243" s="49"/>
    </row>
    <row r="244" spans="1:5" ht="15" customHeight="1">
      <c r="A244" s="36" t="s">
        <v>424</v>
      </c>
      <c r="B244" s="13" t="s">
        <v>425</v>
      </c>
      <c r="C244" s="13"/>
      <c r="D244" s="13"/>
      <c r="E244" s="50"/>
    </row>
    <row r="245" spans="1:5" ht="15" customHeight="1">
      <c r="A245" s="29" t="s">
        <v>426</v>
      </c>
      <c r="B245" s="14" t="s">
        <v>427</v>
      </c>
      <c r="C245" s="130"/>
      <c r="D245" s="131"/>
      <c r="E245" s="55" t="s">
        <v>19</v>
      </c>
    </row>
    <row r="246" spans="1:5" ht="15" customHeight="1">
      <c r="A246" s="29" t="s">
        <v>428</v>
      </c>
      <c r="B246" s="42" t="s">
        <v>429</v>
      </c>
      <c r="C246" s="130"/>
      <c r="D246" s="131"/>
      <c r="E246" s="55" t="s">
        <v>19</v>
      </c>
    </row>
    <row r="247" spans="1:5" ht="15" customHeight="1">
      <c r="A247" s="29" t="s">
        <v>430</v>
      </c>
      <c r="B247" s="14" t="s">
        <v>431</v>
      </c>
      <c r="C247" s="130"/>
      <c r="D247" s="131"/>
      <c r="E247" s="55" t="s">
        <v>19</v>
      </c>
    </row>
    <row r="248" spans="1:5" ht="15" customHeight="1">
      <c r="A248" s="29" t="s">
        <v>432</v>
      </c>
      <c r="B248" s="14" t="s">
        <v>433</v>
      </c>
      <c r="C248" s="130"/>
      <c r="D248" s="131"/>
      <c r="E248" s="55" t="s">
        <v>19</v>
      </c>
    </row>
    <row r="249" spans="1:5" ht="15" customHeight="1">
      <c r="A249" s="29" t="s">
        <v>434</v>
      </c>
      <c r="B249" s="14" t="s">
        <v>418</v>
      </c>
      <c r="C249" s="130"/>
      <c r="D249" s="131"/>
      <c r="E249" s="55" t="s">
        <v>19</v>
      </c>
    </row>
    <row r="250" spans="1:5" ht="15" customHeight="1">
      <c r="A250" s="86" t="s">
        <v>435</v>
      </c>
      <c r="B250" s="88" t="s">
        <v>420</v>
      </c>
      <c r="C250" s="130"/>
      <c r="D250" s="131"/>
      <c r="E250" s="55" t="s">
        <v>19</v>
      </c>
    </row>
    <row r="251" spans="1:5" ht="15" customHeight="1">
      <c r="A251" s="86" t="s">
        <v>436</v>
      </c>
      <c r="B251" s="87" t="s">
        <v>266</v>
      </c>
      <c r="C251" s="130"/>
      <c r="D251" s="131"/>
      <c r="E251" s="55" t="s">
        <v>437</v>
      </c>
    </row>
    <row r="252" spans="1:5" ht="15" customHeight="1">
      <c r="A252" s="86" t="s">
        <v>438</v>
      </c>
      <c r="B252" s="87" t="s">
        <v>439</v>
      </c>
      <c r="C252" s="130"/>
      <c r="D252" s="131"/>
      <c r="E252" s="55" t="s">
        <v>19</v>
      </c>
    </row>
    <row r="253" spans="1:5" ht="15" customHeight="1">
      <c r="A253" s="86">
        <v>2495</v>
      </c>
      <c r="B253" s="87" t="s">
        <v>279</v>
      </c>
      <c r="C253" s="130"/>
      <c r="D253" s="131"/>
      <c r="E253" s="55" t="s">
        <v>19</v>
      </c>
    </row>
    <row r="254" spans="1:5" ht="15" customHeight="1">
      <c r="A254" s="34"/>
      <c r="B254" s="20" t="s">
        <v>440</v>
      </c>
      <c r="C254" s="21">
        <f>SUM(C245:C253)</f>
        <v>0</v>
      </c>
      <c r="D254" s="45"/>
      <c r="E254" s="49"/>
    </row>
    <row r="255" spans="1:5" ht="15" customHeight="1">
      <c r="A255" s="27" t="s">
        <v>441</v>
      </c>
      <c r="B255" s="13" t="s">
        <v>442</v>
      </c>
      <c r="C255" s="13"/>
      <c r="D255" s="13"/>
      <c r="E255" s="50"/>
    </row>
    <row r="256" spans="1:5" ht="15" customHeight="1">
      <c r="A256" s="29" t="s">
        <v>443</v>
      </c>
      <c r="B256" s="14" t="s">
        <v>444</v>
      </c>
      <c r="C256" s="130"/>
      <c r="D256" s="131"/>
      <c r="E256" s="55" t="s">
        <v>19</v>
      </c>
    </row>
    <row r="257" spans="1:5" ht="15" customHeight="1">
      <c r="A257" s="29" t="s">
        <v>445</v>
      </c>
      <c r="B257" s="42" t="s">
        <v>361</v>
      </c>
      <c r="C257" s="130"/>
      <c r="D257" s="131"/>
      <c r="E257" s="55" t="s">
        <v>19</v>
      </c>
    </row>
    <row r="258" spans="1:5" ht="15" customHeight="1">
      <c r="A258" s="29" t="s">
        <v>446</v>
      </c>
      <c r="B258" s="42" t="s">
        <v>447</v>
      </c>
      <c r="C258" s="130"/>
      <c r="D258" s="131"/>
      <c r="E258" s="55" t="s">
        <v>19</v>
      </c>
    </row>
    <row r="259" spans="1:5" ht="15" customHeight="1">
      <c r="A259" s="29" t="s">
        <v>448</v>
      </c>
      <c r="B259" s="14" t="s">
        <v>449</v>
      </c>
      <c r="C259" s="130"/>
      <c r="D259" s="131"/>
      <c r="E259" s="55" t="s">
        <v>19</v>
      </c>
    </row>
    <row r="260" spans="1:5" ht="15" customHeight="1">
      <c r="A260" s="29" t="s">
        <v>450</v>
      </c>
      <c r="B260" s="14" t="s">
        <v>451</v>
      </c>
      <c r="C260" s="130"/>
      <c r="D260" s="131"/>
      <c r="E260" s="55" t="s">
        <v>19</v>
      </c>
    </row>
    <row r="261" spans="1:5" ht="15" customHeight="1">
      <c r="A261" s="86">
        <v>2595</v>
      </c>
      <c r="B261" s="87" t="s">
        <v>279</v>
      </c>
      <c r="C261" s="130"/>
      <c r="D261" s="131"/>
      <c r="E261" s="55" t="s">
        <v>19</v>
      </c>
    </row>
    <row r="262" spans="1:5" ht="15" customHeight="1">
      <c r="A262" s="34"/>
      <c r="B262" s="20" t="s">
        <v>452</v>
      </c>
      <c r="C262" s="21">
        <f>SUM(C256:C261)</f>
        <v>0</v>
      </c>
      <c r="D262" s="45"/>
      <c r="E262" s="49"/>
    </row>
    <row r="263" spans="1:5" ht="15" customHeight="1">
      <c r="A263" s="27" t="s">
        <v>453</v>
      </c>
      <c r="B263" s="13" t="s">
        <v>454</v>
      </c>
      <c r="C263" s="13"/>
      <c r="D263" s="13"/>
      <c r="E263" s="50"/>
    </row>
    <row r="264" spans="1:5" ht="15" customHeight="1">
      <c r="A264" s="29" t="s">
        <v>455</v>
      </c>
      <c r="B264" s="14" t="s">
        <v>456</v>
      </c>
      <c r="C264" s="130"/>
      <c r="D264" s="131"/>
      <c r="E264" s="55" t="s">
        <v>19</v>
      </c>
    </row>
    <row r="265" spans="1:5" ht="15" customHeight="1">
      <c r="A265" s="29" t="s">
        <v>457</v>
      </c>
      <c r="B265" s="14" t="s">
        <v>458</v>
      </c>
      <c r="C265" s="130"/>
      <c r="D265" s="131"/>
      <c r="E265" s="55" t="s">
        <v>19</v>
      </c>
    </row>
    <row r="266" spans="1:5" ht="15" customHeight="1">
      <c r="A266" s="29" t="s">
        <v>459</v>
      </c>
      <c r="B266" s="14" t="s">
        <v>460</v>
      </c>
      <c r="C266" s="130"/>
      <c r="D266" s="131"/>
      <c r="E266" s="55" t="s">
        <v>19</v>
      </c>
    </row>
    <row r="267" spans="1:5" ht="15" customHeight="1">
      <c r="A267" s="29" t="s">
        <v>461</v>
      </c>
      <c r="B267" s="14" t="s">
        <v>462</v>
      </c>
      <c r="C267" s="130"/>
      <c r="D267" s="131"/>
      <c r="E267" s="55" t="s">
        <v>19</v>
      </c>
    </row>
    <row r="268" spans="1:5" ht="15" customHeight="1">
      <c r="A268" s="34"/>
      <c r="B268" s="20" t="s">
        <v>463</v>
      </c>
      <c r="C268" s="21">
        <f>SUM(C264:C267)</f>
        <v>0</v>
      </c>
      <c r="D268" s="45"/>
      <c r="E268" s="49"/>
    </row>
    <row r="269" spans="1:5" ht="15" customHeight="1">
      <c r="A269" s="27" t="s">
        <v>464</v>
      </c>
      <c r="B269" s="13" t="s">
        <v>465</v>
      </c>
      <c r="C269" s="13"/>
      <c r="D269" s="13"/>
      <c r="E269" s="50"/>
    </row>
    <row r="270" spans="1:5" ht="15" customHeight="1">
      <c r="A270" s="29" t="s">
        <v>466</v>
      </c>
      <c r="B270" s="14" t="s">
        <v>467</v>
      </c>
      <c r="C270" s="130"/>
      <c r="D270" s="131"/>
      <c r="E270" s="55" t="s">
        <v>43</v>
      </c>
    </row>
    <row r="271" spans="1:5" ht="15" customHeight="1">
      <c r="A271" s="29" t="s">
        <v>468</v>
      </c>
      <c r="B271" s="14" t="s">
        <v>469</v>
      </c>
      <c r="C271" s="130"/>
      <c r="D271" s="131"/>
      <c r="E271" s="55" t="s">
        <v>43</v>
      </c>
    </row>
    <row r="272" spans="1:5" ht="15" customHeight="1">
      <c r="A272" s="34"/>
      <c r="B272" s="20" t="s">
        <v>470</v>
      </c>
      <c r="C272" s="21">
        <f>SUM(C270:C271)</f>
        <v>0</v>
      </c>
      <c r="D272" s="45"/>
      <c r="E272" s="49"/>
    </row>
    <row r="273" spans="1:5" ht="15" customHeight="1">
      <c r="A273" s="27" t="s">
        <v>471</v>
      </c>
      <c r="B273" s="13" t="s">
        <v>472</v>
      </c>
      <c r="C273" s="13"/>
      <c r="D273" s="13"/>
      <c r="E273" s="50"/>
    </row>
    <row r="274" spans="1:5" ht="15" customHeight="1">
      <c r="A274" s="29" t="s">
        <v>473</v>
      </c>
      <c r="B274" s="14" t="s">
        <v>474</v>
      </c>
      <c r="C274" s="130"/>
      <c r="D274" s="131"/>
      <c r="E274" s="55" t="s">
        <v>76</v>
      </c>
    </row>
    <row r="275" spans="1:5" ht="15" customHeight="1">
      <c r="A275" s="29" t="s">
        <v>475</v>
      </c>
      <c r="B275" s="14" t="s">
        <v>476</v>
      </c>
      <c r="C275" s="130"/>
      <c r="D275" s="131"/>
      <c r="E275" s="55" t="s">
        <v>40</v>
      </c>
    </row>
    <row r="276" spans="1:5" ht="15" customHeight="1">
      <c r="A276" s="29" t="s">
        <v>477</v>
      </c>
      <c r="B276" s="14" t="s">
        <v>478</v>
      </c>
      <c r="C276" s="130"/>
      <c r="D276" s="131"/>
      <c r="E276" s="55" t="s">
        <v>34</v>
      </c>
    </row>
    <row r="277" spans="1:5" ht="15" customHeight="1">
      <c r="A277" s="29" t="s">
        <v>479</v>
      </c>
      <c r="B277" s="14" t="s">
        <v>480</v>
      </c>
      <c r="C277" s="130"/>
      <c r="D277" s="131"/>
      <c r="E277" s="55" t="s">
        <v>34</v>
      </c>
    </row>
    <row r="278" spans="1:5" ht="15" customHeight="1">
      <c r="A278" s="29" t="s">
        <v>481</v>
      </c>
      <c r="B278" s="14" t="s">
        <v>482</v>
      </c>
      <c r="C278" s="130"/>
      <c r="D278" s="131"/>
      <c r="E278" s="55" t="s">
        <v>483</v>
      </c>
    </row>
    <row r="279" spans="1:5" ht="15" customHeight="1">
      <c r="A279" s="29" t="s">
        <v>484</v>
      </c>
      <c r="B279" s="14" t="s">
        <v>485</v>
      </c>
      <c r="C279" s="130"/>
      <c r="D279" s="131"/>
      <c r="E279" s="55" t="s">
        <v>483</v>
      </c>
    </row>
    <row r="280" spans="1:5" ht="15" customHeight="1">
      <c r="A280" s="29" t="s">
        <v>486</v>
      </c>
      <c r="B280" s="42" t="s">
        <v>487</v>
      </c>
      <c r="C280" s="130"/>
      <c r="D280" s="131"/>
      <c r="E280" s="55" t="s">
        <v>483</v>
      </c>
    </row>
    <row r="281" spans="1:5" ht="15" customHeight="1">
      <c r="A281" s="29" t="s">
        <v>488</v>
      </c>
      <c r="B281" s="42" t="s">
        <v>489</v>
      </c>
      <c r="C281" s="130"/>
      <c r="D281" s="131"/>
      <c r="E281" s="55" t="s">
        <v>483</v>
      </c>
    </row>
    <row r="282" spans="1:5" ht="15" customHeight="1">
      <c r="A282" s="29" t="s">
        <v>490</v>
      </c>
      <c r="B282" s="14" t="s">
        <v>491</v>
      </c>
      <c r="C282" s="130"/>
      <c r="D282" s="131"/>
      <c r="E282" s="55" t="s">
        <v>40</v>
      </c>
    </row>
    <row r="283" spans="1:5" ht="15" customHeight="1">
      <c r="A283" s="29" t="s">
        <v>492</v>
      </c>
      <c r="B283" s="14" t="s">
        <v>493</v>
      </c>
      <c r="C283" s="130"/>
      <c r="D283" s="131"/>
      <c r="E283" s="55" t="s">
        <v>40</v>
      </c>
    </row>
    <row r="284" spans="1:5" ht="15" customHeight="1">
      <c r="A284" s="29" t="s">
        <v>494</v>
      </c>
      <c r="B284" s="14" t="s">
        <v>495</v>
      </c>
      <c r="C284" s="130"/>
      <c r="D284" s="131"/>
      <c r="E284" s="55" t="s">
        <v>40</v>
      </c>
    </row>
    <row r="285" spans="1:5" ht="15" customHeight="1">
      <c r="A285" s="29" t="s">
        <v>496</v>
      </c>
      <c r="B285" s="14" t="s">
        <v>497</v>
      </c>
      <c r="C285" s="130"/>
      <c r="D285" s="131"/>
      <c r="E285" s="55" t="s">
        <v>40</v>
      </c>
    </row>
    <row r="286" spans="1:5" ht="15" customHeight="1">
      <c r="A286" s="34"/>
      <c r="B286" s="20" t="s">
        <v>498</v>
      </c>
      <c r="C286" s="21">
        <f>SUM(C274:C285)</f>
        <v>0</v>
      </c>
      <c r="D286" s="45"/>
      <c r="E286" s="49"/>
    </row>
    <row r="287" spans="1:5" ht="15" customHeight="1">
      <c r="A287" s="27" t="s">
        <v>499</v>
      </c>
      <c r="B287" s="13" t="s">
        <v>500</v>
      </c>
      <c r="C287" s="13"/>
      <c r="D287" s="13"/>
      <c r="E287" s="50"/>
    </row>
    <row r="288" spans="1:5" ht="15" customHeight="1">
      <c r="A288" s="29" t="s">
        <v>501</v>
      </c>
      <c r="B288" s="14" t="s">
        <v>502</v>
      </c>
      <c r="C288" s="130"/>
      <c r="D288" s="131"/>
      <c r="E288" s="55" t="s">
        <v>503</v>
      </c>
    </row>
    <row r="289" spans="1:5" ht="15" customHeight="1">
      <c r="A289" s="29" t="s">
        <v>504</v>
      </c>
      <c r="B289" s="14" t="s">
        <v>505</v>
      </c>
      <c r="C289" s="130"/>
      <c r="D289" s="131"/>
      <c r="E289" s="55" t="s">
        <v>40</v>
      </c>
    </row>
    <row r="290" spans="1:5" ht="15" customHeight="1">
      <c r="A290" s="29" t="s">
        <v>506</v>
      </c>
      <c r="B290" s="14" t="s">
        <v>507</v>
      </c>
      <c r="C290" s="130"/>
      <c r="D290" s="131"/>
      <c r="E290" s="55" t="s">
        <v>34</v>
      </c>
    </row>
    <row r="291" spans="1:5" ht="15" customHeight="1">
      <c r="A291" s="29" t="s">
        <v>508</v>
      </c>
      <c r="B291" s="14" t="s">
        <v>509</v>
      </c>
      <c r="C291" s="130"/>
      <c r="D291" s="131"/>
      <c r="E291" s="55" t="s">
        <v>76</v>
      </c>
    </row>
    <row r="292" spans="1:5" ht="15" customHeight="1">
      <c r="A292" s="29" t="s">
        <v>510</v>
      </c>
      <c r="B292" s="14" t="s">
        <v>511</v>
      </c>
      <c r="C292" s="130"/>
      <c r="D292" s="131"/>
      <c r="E292" s="55" t="s">
        <v>34</v>
      </c>
    </row>
    <row r="293" spans="1:5" ht="15" customHeight="1">
      <c r="A293" s="29" t="s">
        <v>512</v>
      </c>
      <c r="B293" s="14" t="s">
        <v>513</v>
      </c>
      <c r="C293" s="130"/>
      <c r="D293" s="131"/>
      <c r="E293" s="55" t="s">
        <v>76</v>
      </c>
    </row>
    <row r="294" spans="1:5" ht="15" customHeight="1">
      <c r="A294" s="29" t="s">
        <v>514</v>
      </c>
      <c r="B294" s="14" t="s">
        <v>515</v>
      </c>
      <c r="C294" s="130"/>
      <c r="D294" s="131"/>
      <c r="E294" s="55" t="s">
        <v>34</v>
      </c>
    </row>
    <row r="295" spans="1:5" ht="15" customHeight="1">
      <c r="A295" s="29" t="s">
        <v>516</v>
      </c>
      <c r="B295" s="14" t="s">
        <v>497</v>
      </c>
      <c r="C295" s="130"/>
      <c r="D295" s="131"/>
      <c r="E295" s="55" t="s">
        <v>40</v>
      </c>
    </row>
    <row r="296" spans="1:5" ht="15" customHeight="1">
      <c r="A296" s="29" t="s">
        <v>517</v>
      </c>
      <c r="B296" s="14" t="s">
        <v>495</v>
      </c>
      <c r="C296" s="130"/>
      <c r="D296" s="131"/>
      <c r="E296" s="55" t="s">
        <v>40</v>
      </c>
    </row>
    <row r="297" spans="1:5" ht="15" customHeight="1">
      <c r="A297" s="34"/>
      <c r="B297" s="20" t="s">
        <v>518</v>
      </c>
      <c r="C297" s="21">
        <f>SUM(C288:C296)</f>
        <v>0</v>
      </c>
      <c r="D297" s="45"/>
      <c r="E297" s="49"/>
    </row>
    <row r="298" spans="1:5" ht="15" customHeight="1">
      <c r="A298" s="27" t="s">
        <v>519</v>
      </c>
      <c r="B298" s="13" t="s">
        <v>520</v>
      </c>
      <c r="C298" s="13"/>
      <c r="D298" s="13"/>
      <c r="E298" s="50"/>
    </row>
    <row r="299" spans="1:5" ht="15" customHeight="1">
      <c r="A299" s="29" t="s">
        <v>521</v>
      </c>
      <c r="B299" s="14" t="s">
        <v>474</v>
      </c>
      <c r="C299" s="130"/>
      <c r="D299" s="131"/>
      <c r="E299" s="55" t="s">
        <v>76</v>
      </c>
    </row>
    <row r="300" spans="1:5" ht="15" customHeight="1">
      <c r="A300" s="29" t="s">
        <v>522</v>
      </c>
      <c r="B300" s="14" t="s">
        <v>478</v>
      </c>
      <c r="C300" s="130"/>
      <c r="D300" s="131"/>
      <c r="E300" s="55" t="s">
        <v>34</v>
      </c>
    </row>
    <row r="301" spans="1:5" ht="15" customHeight="1">
      <c r="A301" s="29" t="s">
        <v>523</v>
      </c>
      <c r="B301" s="14" t="s">
        <v>480</v>
      </c>
      <c r="C301" s="130"/>
      <c r="D301" s="131"/>
      <c r="E301" s="55" t="s">
        <v>34</v>
      </c>
    </row>
    <row r="302" spans="1:5" ht="15" customHeight="1">
      <c r="A302" s="29" t="s">
        <v>524</v>
      </c>
      <c r="B302" s="14" t="s">
        <v>482</v>
      </c>
      <c r="C302" s="130"/>
      <c r="D302" s="131"/>
      <c r="E302" s="55" t="s">
        <v>34</v>
      </c>
    </row>
    <row r="303" spans="1:5" ht="15" customHeight="1">
      <c r="A303" s="29" t="s">
        <v>525</v>
      </c>
      <c r="B303" s="42" t="s">
        <v>487</v>
      </c>
      <c r="C303" s="130"/>
      <c r="D303" s="131"/>
      <c r="E303" s="55" t="s">
        <v>34</v>
      </c>
    </row>
    <row r="304" spans="1:5" ht="15" customHeight="1">
      <c r="A304" s="29" t="s">
        <v>526</v>
      </c>
      <c r="B304" s="42" t="s">
        <v>489</v>
      </c>
      <c r="C304" s="130"/>
      <c r="D304" s="131"/>
      <c r="E304" s="55" t="s">
        <v>34</v>
      </c>
    </row>
    <row r="305" spans="1:5" ht="15" customHeight="1">
      <c r="A305" s="34"/>
      <c r="B305" s="20" t="s">
        <v>527</v>
      </c>
      <c r="C305" s="21">
        <f>SUM(C299:C304)</f>
        <v>0</v>
      </c>
      <c r="D305" s="45"/>
      <c r="E305" s="49"/>
    </row>
    <row r="306" spans="1:5" ht="15" customHeight="1">
      <c r="A306" s="27" t="s">
        <v>528</v>
      </c>
      <c r="B306" s="13" t="s">
        <v>529</v>
      </c>
      <c r="C306" s="13"/>
      <c r="D306" s="13"/>
      <c r="E306" s="50"/>
    </row>
    <row r="307" spans="1:5" ht="15" customHeight="1">
      <c r="A307" s="29" t="s">
        <v>530</v>
      </c>
      <c r="B307" s="14" t="s">
        <v>531</v>
      </c>
      <c r="C307" s="130"/>
      <c r="D307" s="131"/>
      <c r="E307" s="55" t="s">
        <v>34</v>
      </c>
    </row>
    <row r="308" spans="1:5" ht="15" customHeight="1">
      <c r="A308" s="29" t="s">
        <v>532</v>
      </c>
      <c r="B308" s="14" t="s">
        <v>533</v>
      </c>
      <c r="C308" s="130"/>
      <c r="D308" s="131"/>
      <c r="E308" s="55" t="s">
        <v>76</v>
      </c>
    </row>
    <row r="309" spans="1:5" ht="15" customHeight="1">
      <c r="A309" s="29" t="s">
        <v>534</v>
      </c>
      <c r="B309" s="14" t="s">
        <v>535</v>
      </c>
      <c r="C309" s="130"/>
      <c r="D309" s="131"/>
      <c r="E309" s="55" t="s">
        <v>40</v>
      </c>
    </row>
    <row r="310" spans="1:5" ht="15" customHeight="1">
      <c r="A310" s="29" t="s">
        <v>536</v>
      </c>
      <c r="B310" s="14" t="s">
        <v>537</v>
      </c>
      <c r="C310" s="130"/>
      <c r="D310" s="131"/>
      <c r="E310" s="55" t="s">
        <v>40</v>
      </c>
    </row>
    <row r="311" spans="1:5" ht="15" customHeight="1">
      <c r="A311" s="29" t="s">
        <v>538</v>
      </c>
      <c r="B311" s="14" t="s">
        <v>539</v>
      </c>
      <c r="C311" s="130"/>
      <c r="D311" s="131"/>
      <c r="E311" s="55" t="s">
        <v>40</v>
      </c>
    </row>
    <row r="312" spans="1:5" ht="15" customHeight="1">
      <c r="A312" s="29" t="s">
        <v>540</v>
      </c>
      <c r="B312" s="14" t="s">
        <v>541</v>
      </c>
      <c r="C312" s="130"/>
      <c r="D312" s="131"/>
      <c r="E312" s="55" t="s">
        <v>34</v>
      </c>
    </row>
    <row r="313" spans="1:5" ht="15" customHeight="1">
      <c r="A313" s="29" t="s">
        <v>542</v>
      </c>
      <c r="B313" s="14" t="s">
        <v>495</v>
      </c>
      <c r="C313" s="130"/>
      <c r="D313" s="131"/>
      <c r="E313" s="55" t="s">
        <v>40</v>
      </c>
    </row>
    <row r="314" spans="1:5" ht="15" customHeight="1">
      <c r="A314" s="29" t="s">
        <v>543</v>
      </c>
      <c r="B314" s="14" t="s">
        <v>497</v>
      </c>
      <c r="C314" s="130"/>
      <c r="D314" s="131"/>
      <c r="E314" s="55" t="s">
        <v>40</v>
      </c>
    </row>
    <row r="315" spans="1:5" ht="15" customHeight="1">
      <c r="A315" s="29" t="s">
        <v>544</v>
      </c>
      <c r="B315" s="14" t="s">
        <v>545</v>
      </c>
      <c r="C315" s="130"/>
      <c r="D315" s="131"/>
      <c r="E315" s="55" t="s">
        <v>40</v>
      </c>
    </row>
    <row r="316" spans="1:5" ht="15" customHeight="1">
      <c r="A316" s="29" t="s">
        <v>546</v>
      </c>
      <c r="B316" s="14" t="s">
        <v>79</v>
      </c>
      <c r="C316" s="130"/>
      <c r="D316" s="131"/>
      <c r="E316" s="55" t="s">
        <v>40</v>
      </c>
    </row>
    <row r="317" spans="1:5" ht="15" customHeight="1">
      <c r="A317" s="34"/>
      <c r="B317" s="20" t="s">
        <v>547</v>
      </c>
      <c r="C317" s="21">
        <f>SUM(C307:C316)</f>
        <v>0</v>
      </c>
      <c r="D317" s="45"/>
      <c r="E317" s="49"/>
    </row>
    <row r="318" spans="1:5" ht="15" customHeight="1">
      <c r="A318" s="27" t="s">
        <v>548</v>
      </c>
      <c r="B318" s="13" t="s">
        <v>549</v>
      </c>
      <c r="C318" s="13"/>
      <c r="D318" s="13"/>
      <c r="E318" s="50"/>
    </row>
    <row r="319" spans="1:5" ht="15" customHeight="1">
      <c r="A319" s="29" t="s">
        <v>550</v>
      </c>
      <c r="B319" s="14" t="s">
        <v>551</v>
      </c>
      <c r="C319" s="130"/>
      <c r="D319" s="131"/>
      <c r="E319" s="55" t="s">
        <v>34</v>
      </c>
    </row>
    <row r="320" spans="1:5" ht="15" customHeight="1">
      <c r="A320" s="29" t="s">
        <v>552</v>
      </c>
      <c r="B320" s="14" t="s">
        <v>553</v>
      </c>
      <c r="C320" s="130"/>
      <c r="D320" s="131"/>
      <c r="E320" s="55" t="s">
        <v>34</v>
      </c>
    </row>
    <row r="321" spans="1:5" ht="15" customHeight="1">
      <c r="A321" s="29" t="s">
        <v>554</v>
      </c>
      <c r="B321" s="14" t="s">
        <v>555</v>
      </c>
      <c r="C321" s="130"/>
      <c r="D321" s="131"/>
      <c r="E321" s="55" t="s">
        <v>34</v>
      </c>
    </row>
    <row r="322" spans="1:5" ht="15" customHeight="1">
      <c r="A322" s="29" t="s">
        <v>556</v>
      </c>
      <c r="B322" s="42" t="s">
        <v>557</v>
      </c>
      <c r="C322" s="130"/>
      <c r="D322" s="131"/>
      <c r="E322" s="55" t="s">
        <v>34</v>
      </c>
    </row>
    <row r="323" spans="1:5" ht="15" customHeight="1">
      <c r="A323" s="29" t="s">
        <v>558</v>
      </c>
      <c r="B323" s="42" t="s">
        <v>559</v>
      </c>
      <c r="C323" s="130"/>
      <c r="D323" s="131"/>
      <c r="E323" s="55" t="s">
        <v>34</v>
      </c>
    </row>
    <row r="324" spans="1:5" ht="15" customHeight="1">
      <c r="A324" s="29" t="s">
        <v>560</v>
      </c>
      <c r="B324" s="14" t="s">
        <v>561</v>
      </c>
      <c r="C324" s="130"/>
      <c r="D324" s="131"/>
      <c r="E324" s="55" t="s">
        <v>34</v>
      </c>
    </row>
    <row r="325" spans="1:5" ht="15" customHeight="1">
      <c r="A325" s="29" t="s">
        <v>562</v>
      </c>
      <c r="B325" s="42" t="s">
        <v>563</v>
      </c>
      <c r="C325" s="130"/>
      <c r="D325" s="131"/>
      <c r="E325" s="55" t="s">
        <v>34</v>
      </c>
    </row>
    <row r="326" spans="1:5" ht="15" customHeight="1">
      <c r="A326" s="29" t="s">
        <v>564</v>
      </c>
      <c r="B326" s="42" t="s">
        <v>565</v>
      </c>
      <c r="C326" s="130"/>
      <c r="D326" s="131"/>
      <c r="E326" s="55" t="s">
        <v>34</v>
      </c>
    </row>
    <row r="327" spans="1:5" ht="15" customHeight="1">
      <c r="A327" s="29" t="s">
        <v>566</v>
      </c>
      <c r="B327" s="14" t="s">
        <v>79</v>
      </c>
      <c r="C327" s="130"/>
      <c r="D327" s="131"/>
      <c r="E327" s="55" t="s">
        <v>34</v>
      </c>
    </row>
    <row r="328" spans="1:5" ht="15" customHeight="1">
      <c r="A328" s="34"/>
      <c r="B328" s="20" t="s">
        <v>567</v>
      </c>
      <c r="C328" s="21">
        <f>SUM(C319:C327)</f>
        <v>0</v>
      </c>
      <c r="D328" s="45"/>
      <c r="E328" s="49"/>
    </row>
    <row r="329" spans="1:5" ht="15" customHeight="1">
      <c r="A329" s="27" t="s">
        <v>568</v>
      </c>
      <c r="B329" s="13" t="s">
        <v>569</v>
      </c>
      <c r="C329" s="13"/>
      <c r="D329" s="13"/>
      <c r="E329" s="50"/>
    </row>
    <row r="330" spans="1:5" ht="14.25" customHeight="1">
      <c r="A330" s="29" t="s">
        <v>570</v>
      </c>
      <c r="B330" s="42" t="s">
        <v>571</v>
      </c>
      <c r="C330" s="130"/>
      <c r="D330" s="131"/>
      <c r="E330" s="56" t="s">
        <v>572</v>
      </c>
    </row>
    <row r="331" spans="1:5" ht="15" customHeight="1">
      <c r="A331" s="29" t="s">
        <v>573</v>
      </c>
      <c r="B331" s="14" t="s">
        <v>574</v>
      </c>
      <c r="C331" s="130"/>
      <c r="D331" s="131"/>
      <c r="E331" s="55" t="s">
        <v>40</v>
      </c>
    </row>
    <row r="332" spans="1:5" ht="15" customHeight="1">
      <c r="A332" s="29" t="s">
        <v>575</v>
      </c>
      <c r="B332" s="14" t="s">
        <v>576</v>
      </c>
      <c r="C332" s="130"/>
      <c r="D332" s="131"/>
      <c r="E332" s="55" t="s">
        <v>40</v>
      </c>
    </row>
    <row r="333" spans="1:5" ht="15" customHeight="1">
      <c r="A333" s="29" t="s">
        <v>577</v>
      </c>
      <c r="B333" s="14" t="s">
        <v>578</v>
      </c>
      <c r="C333" s="130"/>
      <c r="D333" s="131"/>
      <c r="E333" s="55" t="s">
        <v>40</v>
      </c>
    </row>
    <row r="334" spans="1:5" ht="15" customHeight="1">
      <c r="A334" s="29" t="s">
        <v>579</v>
      </c>
      <c r="B334" s="14" t="s">
        <v>580</v>
      </c>
      <c r="C334" s="130"/>
      <c r="D334" s="131"/>
      <c r="E334" s="55" t="s">
        <v>581</v>
      </c>
    </row>
    <row r="335" spans="1:5" ht="15" customHeight="1">
      <c r="A335" s="29" t="s">
        <v>582</v>
      </c>
      <c r="B335" s="14" t="s">
        <v>583</v>
      </c>
      <c r="C335" s="130"/>
      <c r="D335" s="131"/>
      <c r="E335" s="55" t="s">
        <v>34</v>
      </c>
    </row>
    <row r="336" spans="1:5" ht="15" customHeight="1">
      <c r="A336" s="29" t="s">
        <v>584</v>
      </c>
      <c r="B336" s="14" t="s">
        <v>585</v>
      </c>
      <c r="C336" s="130"/>
      <c r="D336" s="131"/>
      <c r="E336" s="55" t="s">
        <v>40</v>
      </c>
    </row>
    <row r="337" spans="1:5" ht="15" customHeight="1">
      <c r="A337" s="34"/>
      <c r="B337" s="20" t="s">
        <v>586</v>
      </c>
      <c r="C337" s="21">
        <f>SUM(C330:C336)</f>
        <v>0</v>
      </c>
      <c r="D337" s="45"/>
      <c r="E337" s="49"/>
    </row>
    <row r="338" spans="1:5" ht="15" customHeight="1">
      <c r="A338" s="27" t="s">
        <v>587</v>
      </c>
      <c r="B338" s="13" t="s">
        <v>588</v>
      </c>
      <c r="C338" s="13"/>
      <c r="D338" s="13"/>
      <c r="E338" s="50"/>
    </row>
    <row r="339" spans="1:5" ht="15" customHeight="1">
      <c r="A339" s="29" t="s">
        <v>589</v>
      </c>
      <c r="B339" s="14" t="s">
        <v>590</v>
      </c>
      <c r="C339" s="130"/>
      <c r="D339" s="131"/>
      <c r="E339" s="55" t="s">
        <v>34</v>
      </c>
    </row>
    <row r="340" spans="1:5" ht="15" customHeight="1">
      <c r="A340" s="29" t="s">
        <v>591</v>
      </c>
      <c r="B340" s="14" t="s">
        <v>592</v>
      </c>
      <c r="C340" s="130"/>
      <c r="D340" s="131"/>
      <c r="E340" s="55" t="s">
        <v>34</v>
      </c>
    </row>
    <row r="341" spans="1:5" ht="15" customHeight="1">
      <c r="A341" s="29" t="s">
        <v>593</v>
      </c>
      <c r="B341" s="14" t="s">
        <v>594</v>
      </c>
      <c r="C341" s="130"/>
      <c r="D341" s="131"/>
      <c r="E341" s="55" t="s">
        <v>34</v>
      </c>
    </row>
    <row r="342" spans="1:5" ht="15" customHeight="1">
      <c r="A342" s="29" t="s">
        <v>595</v>
      </c>
      <c r="B342" s="14" t="s">
        <v>596</v>
      </c>
      <c r="C342" s="130"/>
      <c r="D342" s="131"/>
      <c r="E342" s="55" t="s">
        <v>34</v>
      </c>
    </row>
    <row r="343" spans="1:5" ht="15" customHeight="1">
      <c r="A343" s="29" t="s">
        <v>597</v>
      </c>
      <c r="B343" s="14" t="s">
        <v>598</v>
      </c>
      <c r="C343" s="130"/>
      <c r="D343" s="131"/>
      <c r="E343" s="55" t="s">
        <v>34</v>
      </c>
    </row>
    <row r="344" spans="1:5" ht="15" customHeight="1">
      <c r="A344" s="29" t="s">
        <v>599</v>
      </c>
      <c r="B344" s="14" t="s">
        <v>600</v>
      </c>
      <c r="C344" s="130"/>
      <c r="D344" s="131"/>
      <c r="E344" s="55" t="s">
        <v>34</v>
      </c>
    </row>
    <row r="345" spans="1:5" ht="15" customHeight="1">
      <c r="A345" s="29" t="s">
        <v>601</v>
      </c>
      <c r="B345" s="14" t="s">
        <v>602</v>
      </c>
      <c r="C345" s="130"/>
      <c r="D345" s="131"/>
      <c r="E345" s="55" t="s">
        <v>34</v>
      </c>
    </row>
    <row r="346" spans="1:5" ht="15" customHeight="1">
      <c r="A346" s="29" t="s">
        <v>603</v>
      </c>
      <c r="B346" s="14" t="s">
        <v>373</v>
      </c>
      <c r="C346" s="130"/>
      <c r="D346" s="131"/>
      <c r="E346" s="55" t="s">
        <v>34</v>
      </c>
    </row>
    <row r="347" spans="1:5" ht="15" customHeight="1">
      <c r="A347" s="29" t="s">
        <v>604</v>
      </c>
      <c r="B347" s="14" t="s">
        <v>605</v>
      </c>
      <c r="C347" s="130"/>
      <c r="D347" s="131"/>
      <c r="E347" s="55" t="s">
        <v>34</v>
      </c>
    </row>
    <row r="348" spans="1:5" ht="15" customHeight="1">
      <c r="A348" s="29" t="s">
        <v>606</v>
      </c>
      <c r="B348" s="14" t="s">
        <v>607</v>
      </c>
      <c r="C348" s="130"/>
      <c r="D348" s="131"/>
      <c r="E348" s="55" t="s">
        <v>34</v>
      </c>
    </row>
    <row r="349" spans="1:5" ht="15" customHeight="1">
      <c r="A349" s="29" t="s">
        <v>608</v>
      </c>
      <c r="B349" s="14" t="s">
        <v>609</v>
      </c>
      <c r="C349" s="130"/>
      <c r="D349" s="131"/>
      <c r="E349" s="55" t="s">
        <v>34</v>
      </c>
    </row>
    <row r="350" spans="1:5" ht="15" customHeight="1">
      <c r="A350" s="29" t="s">
        <v>610</v>
      </c>
      <c r="B350" s="14" t="s">
        <v>611</v>
      </c>
      <c r="C350" s="130"/>
      <c r="D350" s="131"/>
      <c r="E350" s="55" t="s">
        <v>37</v>
      </c>
    </row>
    <row r="351" spans="1:5" ht="15" customHeight="1">
      <c r="A351" s="29" t="s">
        <v>612</v>
      </c>
      <c r="B351" s="14" t="s">
        <v>613</v>
      </c>
      <c r="C351" s="130"/>
      <c r="D351" s="131"/>
      <c r="E351" s="55" t="s">
        <v>76</v>
      </c>
    </row>
    <row r="352" spans="1:5" ht="15" customHeight="1">
      <c r="A352" s="29" t="s">
        <v>614</v>
      </c>
      <c r="B352" s="42" t="s">
        <v>615</v>
      </c>
      <c r="C352" s="130"/>
      <c r="D352" s="131"/>
      <c r="E352" s="55" t="s">
        <v>34</v>
      </c>
    </row>
    <row r="353" spans="1:5" ht="15" customHeight="1">
      <c r="A353" s="34"/>
      <c r="B353" s="20" t="s">
        <v>616</v>
      </c>
      <c r="C353" s="21">
        <f>SUM(C339:C352)</f>
        <v>0</v>
      </c>
      <c r="D353" s="45"/>
      <c r="E353" s="49"/>
    </row>
    <row r="354" spans="1:5" ht="15" customHeight="1">
      <c r="A354" s="27" t="s">
        <v>617</v>
      </c>
      <c r="B354" s="13" t="s">
        <v>618</v>
      </c>
      <c r="C354" s="13"/>
      <c r="D354" s="13"/>
      <c r="E354" s="50"/>
    </row>
    <row r="355" spans="1:5" ht="15" customHeight="1">
      <c r="A355" s="29" t="s">
        <v>619</v>
      </c>
      <c r="B355" s="14" t="s">
        <v>620</v>
      </c>
      <c r="C355" s="130"/>
      <c r="D355" s="131"/>
      <c r="E355" s="55" t="s">
        <v>34</v>
      </c>
    </row>
    <row r="356" spans="1:5" ht="15" customHeight="1">
      <c r="A356" s="29" t="s">
        <v>621</v>
      </c>
      <c r="B356" s="14" t="s">
        <v>622</v>
      </c>
      <c r="C356" s="130"/>
      <c r="D356" s="131"/>
      <c r="E356" s="55" t="s">
        <v>34</v>
      </c>
    </row>
    <row r="357" spans="1:5" ht="15" customHeight="1">
      <c r="A357" s="29" t="s">
        <v>623</v>
      </c>
      <c r="B357" s="14" t="s">
        <v>624</v>
      </c>
      <c r="C357" s="130"/>
      <c r="D357" s="131"/>
      <c r="E357" s="55" t="s">
        <v>34</v>
      </c>
    </row>
    <row r="358" spans="1:5" ht="15" customHeight="1">
      <c r="A358" s="29" t="s">
        <v>625</v>
      </c>
      <c r="B358" s="14" t="s">
        <v>626</v>
      </c>
      <c r="C358" s="130"/>
      <c r="D358" s="131"/>
      <c r="E358" s="55" t="s">
        <v>34</v>
      </c>
    </row>
    <row r="359" spans="1:5" ht="15" customHeight="1">
      <c r="A359" s="29" t="s">
        <v>627</v>
      </c>
      <c r="B359" s="14" t="s">
        <v>628</v>
      </c>
      <c r="C359" s="130"/>
      <c r="D359" s="131"/>
      <c r="E359" s="55" t="s">
        <v>34</v>
      </c>
    </row>
    <row r="360" spans="1:5" ht="15" customHeight="1">
      <c r="A360" s="34"/>
      <c r="B360" s="20" t="s">
        <v>629</v>
      </c>
      <c r="C360" s="21">
        <f>SUM(C355:C359)</f>
        <v>0</v>
      </c>
      <c r="D360" s="45"/>
      <c r="E360" s="49"/>
    </row>
    <row r="361" spans="1:5" ht="15" customHeight="1">
      <c r="A361" s="27" t="s">
        <v>630</v>
      </c>
      <c r="B361" s="13" t="s">
        <v>631</v>
      </c>
      <c r="C361" s="13"/>
      <c r="D361" s="13"/>
      <c r="E361" s="50"/>
    </row>
    <row r="362" spans="1:5" ht="15" customHeight="1">
      <c r="A362" s="29" t="s">
        <v>632</v>
      </c>
      <c r="B362" s="14" t="s">
        <v>633</v>
      </c>
      <c r="C362" s="130"/>
      <c r="D362" s="131"/>
      <c r="E362" s="55" t="s">
        <v>34</v>
      </c>
    </row>
    <row r="363" spans="1:5" ht="15" customHeight="1">
      <c r="A363" s="29" t="s">
        <v>634</v>
      </c>
      <c r="B363" s="14" t="s">
        <v>635</v>
      </c>
      <c r="C363" s="130"/>
      <c r="D363" s="131"/>
      <c r="E363" s="55" t="s">
        <v>34</v>
      </c>
    </row>
    <row r="364" spans="1:5" ht="15" customHeight="1">
      <c r="A364" s="29" t="s">
        <v>636</v>
      </c>
      <c r="B364" s="14" t="s">
        <v>637</v>
      </c>
      <c r="C364" s="130"/>
      <c r="D364" s="131"/>
      <c r="E364" s="55" t="s">
        <v>34</v>
      </c>
    </row>
    <row r="365" spans="1:5" ht="15" customHeight="1">
      <c r="A365" s="29" t="s">
        <v>638</v>
      </c>
      <c r="B365" s="42" t="s">
        <v>639</v>
      </c>
      <c r="C365" s="130"/>
      <c r="D365" s="131"/>
      <c r="E365" s="55" t="s">
        <v>34</v>
      </c>
    </row>
    <row r="366" spans="1:5" ht="15" customHeight="1">
      <c r="A366" s="29" t="s">
        <v>640</v>
      </c>
      <c r="B366" s="14" t="s">
        <v>641</v>
      </c>
      <c r="C366" s="130"/>
      <c r="D366" s="131"/>
      <c r="E366" s="55" t="s">
        <v>34</v>
      </c>
    </row>
    <row r="367" spans="1:5" ht="15" customHeight="1">
      <c r="A367" s="34"/>
      <c r="B367" s="20" t="s">
        <v>642</v>
      </c>
      <c r="C367" s="21">
        <f>SUM(C362:C366)</f>
        <v>0</v>
      </c>
      <c r="D367" s="45"/>
      <c r="E367" s="49"/>
    </row>
    <row r="368" spans="1:5" ht="15" customHeight="1">
      <c r="A368" s="27" t="s">
        <v>643</v>
      </c>
      <c r="B368" s="13" t="s">
        <v>644</v>
      </c>
      <c r="C368" s="13"/>
      <c r="D368" s="13"/>
      <c r="E368" s="50"/>
    </row>
    <row r="369" spans="1:5" ht="15" customHeight="1">
      <c r="A369" s="29" t="s">
        <v>645</v>
      </c>
      <c r="B369" s="14" t="s">
        <v>646</v>
      </c>
      <c r="C369" s="130"/>
      <c r="D369" s="131"/>
      <c r="E369" s="55" t="s">
        <v>34</v>
      </c>
    </row>
    <row r="370" spans="1:5" ht="15" customHeight="1">
      <c r="A370" s="29" t="s">
        <v>647</v>
      </c>
      <c r="B370" s="14" t="s">
        <v>648</v>
      </c>
      <c r="C370" s="130"/>
      <c r="D370" s="131"/>
      <c r="E370" s="55" t="s">
        <v>34</v>
      </c>
    </row>
    <row r="371" spans="1:5" ht="15" customHeight="1">
      <c r="A371" s="29" t="s">
        <v>649</v>
      </c>
      <c r="B371" s="14" t="s">
        <v>650</v>
      </c>
      <c r="C371" s="130"/>
      <c r="D371" s="131"/>
      <c r="E371" s="55" t="s">
        <v>34</v>
      </c>
    </row>
    <row r="372" spans="1:5" ht="15" customHeight="1">
      <c r="A372" s="29" t="s">
        <v>651</v>
      </c>
      <c r="B372" s="14" t="s">
        <v>652</v>
      </c>
      <c r="C372" s="130"/>
      <c r="D372" s="131"/>
      <c r="E372" s="55" t="s">
        <v>34</v>
      </c>
    </row>
    <row r="373" spans="1:5" ht="15" customHeight="1">
      <c r="A373" s="34"/>
      <c r="B373" s="20" t="s">
        <v>653</v>
      </c>
      <c r="C373" s="21">
        <f>SUM(C369:C372)</f>
        <v>0</v>
      </c>
      <c r="D373" s="45"/>
      <c r="E373" s="49"/>
    </row>
    <row r="374" spans="1:5" ht="15" customHeight="1">
      <c r="A374" s="27" t="s">
        <v>654</v>
      </c>
      <c r="B374" s="13" t="s">
        <v>655</v>
      </c>
      <c r="C374" s="13"/>
      <c r="D374" s="13"/>
      <c r="E374" s="50"/>
    </row>
    <row r="375" spans="1:5" ht="15" customHeight="1">
      <c r="A375" s="29" t="s">
        <v>656</v>
      </c>
      <c r="B375" s="14" t="s">
        <v>646</v>
      </c>
      <c r="C375" s="130"/>
      <c r="D375" s="131"/>
      <c r="E375" s="55" t="s">
        <v>34</v>
      </c>
    </row>
    <row r="376" spans="1:5" ht="15" customHeight="1">
      <c r="A376" s="29" t="s">
        <v>657</v>
      </c>
      <c r="B376" s="14" t="s">
        <v>648</v>
      </c>
      <c r="C376" s="130"/>
      <c r="D376" s="131"/>
      <c r="E376" s="55" t="s">
        <v>34</v>
      </c>
    </row>
    <row r="377" spans="1:5" ht="15" customHeight="1">
      <c r="A377" s="29" t="s">
        <v>658</v>
      </c>
      <c r="B377" s="14" t="s">
        <v>659</v>
      </c>
      <c r="C377" s="130"/>
      <c r="D377" s="131"/>
      <c r="E377" s="55" t="s">
        <v>34</v>
      </c>
    </row>
    <row r="378" spans="1:5" ht="15" customHeight="1">
      <c r="A378" s="29" t="s">
        <v>660</v>
      </c>
      <c r="B378" s="14" t="s">
        <v>652</v>
      </c>
      <c r="C378" s="130"/>
      <c r="D378" s="131"/>
      <c r="E378" s="55" t="s">
        <v>34</v>
      </c>
    </row>
    <row r="379" spans="1:5" ht="15" customHeight="1">
      <c r="A379" s="29" t="s">
        <v>661</v>
      </c>
      <c r="B379" s="14" t="s">
        <v>662</v>
      </c>
      <c r="C379" s="130"/>
      <c r="D379" s="131"/>
      <c r="E379" s="55" t="s">
        <v>34</v>
      </c>
    </row>
    <row r="380" spans="1:5" ht="15" customHeight="1">
      <c r="A380" s="29" t="s">
        <v>663</v>
      </c>
      <c r="B380" s="14" t="s">
        <v>664</v>
      </c>
      <c r="C380" s="130"/>
      <c r="D380" s="131"/>
      <c r="E380" s="55" t="s">
        <v>34</v>
      </c>
    </row>
    <row r="381" spans="1:5" ht="15" customHeight="1">
      <c r="A381" s="29" t="s">
        <v>665</v>
      </c>
      <c r="B381" s="14" t="s">
        <v>666</v>
      </c>
      <c r="C381" s="130"/>
      <c r="D381" s="131"/>
      <c r="E381" s="55" t="s">
        <v>34</v>
      </c>
    </row>
    <row r="382" spans="1:5" ht="15" customHeight="1">
      <c r="A382" s="29" t="s">
        <v>667</v>
      </c>
      <c r="B382" s="14" t="s">
        <v>668</v>
      </c>
      <c r="C382" s="130"/>
      <c r="D382" s="131"/>
      <c r="E382" s="55" t="s">
        <v>34</v>
      </c>
    </row>
    <row r="383" spans="1:5" ht="15" customHeight="1">
      <c r="A383" s="34"/>
      <c r="B383" s="20" t="s">
        <v>669</v>
      </c>
      <c r="C383" s="21">
        <f>SUM(C375:C382)</f>
        <v>0</v>
      </c>
      <c r="D383" s="45"/>
      <c r="E383" s="49"/>
    </row>
    <row r="384" spans="1:5" ht="15" customHeight="1">
      <c r="A384" s="27" t="s">
        <v>670</v>
      </c>
      <c r="B384" s="13" t="s">
        <v>671</v>
      </c>
      <c r="C384" s="13"/>
      <c r="D384" s="13"/>
      <c r="E384" s="50"/>
    </row>
    <row r="385" spans="1:5" ht="15" customHeight="1">
      <c r="A385" s="29" t="s">
        <v>672</v>
      </c>
      <c r="B385" s="14" t="s">
        <v>646</v>
      </c>
      <c r="C385" s="130"/>
      <c r="D385" s="131"/>
      <c r="E385" s="55" t="s">
        <v>34</v>
      </c>
    </row>
    <row r="386" spans="1:5" ht="15" customHeight="1">
      <c r="A386" s="29" t="s">
        <v>673</v>
      </c>
      <c r="B386" s="14" t="s">
        <v>648</v>
      </c>
      <c r="C386" s="130"/>
      <c r="D386" s="131"/>
      <c r="E386" s="55" t="s">
        <v>34</v>
      </c>
    </row>
    <row r="387" spans="1:5" ht="15" customHeight="1">
      <c r="A387" s="29" t="s">
        <v>674</v>
      </c>
      <c r="B387" s="14" t="s">
        <v>675</v>
      </c>
      <c r="C387" s="130"/>
      <c r="D387" s="131"/>
      <c r="E387" s="55" t="s">
        <v>34</v>
      </c>
    </row>
    <row r="388" spans="1:5" ht="15" customHeight="1">
      <c r="A388" s="29" t="s">
        <v>676</v>
      </c>
      <c r="B388" s="14" t="s">
        <v>677</v>
      </c>
      <c r="C388" s="130"/>
      <c r="D388" s="131"/>
      <c r="E388" s="55" t="s">
        <v>34</v>
      </c>
    </row>
    <row r="389" spans="1:5" ht="15" customHeight="1">
      <c r="A389" s="34"/>
      <c r="B389" s="20" t="s">
        <v>678</v>
      </c>
      <c r="C389" s="21">
        <f>SUM(C385:C388)</f>
        <v>0</v>
      </c>
      <c r="D389" s="45"/>
      <c r="E389" s="49"/>
    </row>
    <row r="390" spans="1:5" ht="15" customHeight="1">
      <c r="A390" s="27" t="s">
        <v>679</v>
      </c>
      <c r="B390" s="13" t="s">
        <v>680</v>
      </c>
      <c r="C390" s="13"/>
      <c r="D390" s="13"/>
      <c r="E390" s="50"/>
    </row>
    <row r="391" spans="1:5" ht="15" customHeight="1">
      <c r="A391" s="29" t="s">
        <v>681</v>
      </c>
      <c r="B391" s="14" t="s">
        <v>646</v>
      </c>
      <c r="C391" s="130"/>
      <c r="D391" s="131"/>
      <c r="E391" s="55" t="s">
        <v>34</v>
      </c>
    </row>
    <row r="392" spans="1:5" ht="15" customHeight="1">
      <c r="A392" s="29" t="s">
        <v>682</v>
      </c>
      <c r="B392" s="14" t="s">
        <v>648</v>
      </c>
      <c r="C392" s="130"/>
      <c r="D392" s="131"/>
      <c r="E392" s="55" t="s">
        <v>34</v>
      </c>
    </row>
    <row r="393" spans="1:5" ht="15" customHeight="1">
      <c r="A393" s="29" t="s">
        <v>683</v>
      </c>
      <c r="B393" s="42" t="s">
        <v>684</v>
      </c>
      <c r="C393" s="130"/>
      <c r="D393" s="131"/>
      <c r="E393" s="55" t="s">
        <v>40</v>
      </c>
    </row>
    <row r="394" spans="1:5" ht="15" customHeight="1">
      <c r="A394" s="29" t="s">
        <v>685</v>
      </c>
      <c r="B394" s="14" t="s">
        <v>686</v>
      </c>
      <c r="C394" s="130"/>
      <c r="D394" s="131"/>
      <c r="E394" s="55" t="s">
        <v>34</v>
      </c>
    </row>
    <row r="395" spans="1:5" ht="15" customHeight="1">
      <c r="A395" s="29" t="s">
        <v>687</v>
      </c>
      <c r="B395" s="14" t="s">
        <v>688</v>
      </c>
      <c r="C395" s="130"/>
      <c r="D395" s="131"/>
      <c r="E395" s="55" t="s">
        <v>19</v>
      </c>
    </row>
    <row r="396" spans="1:5" ht="15" customHeight="1">
      <c r="A396" s="29" t="s">
        <v>689</v>
      </c>
      <c r="B396" s="14" t="s">
        <v>690</v>
      </c>
      <c r="C396" s="130"/>
      <c r="D396" s="131"/>
      <c r="E396" s="55" t="s">
        <v>34</v>
      </c>
    </row>
    <row r="397" spans="1:5" ht="15" customHeight="1">
      <c r="A397" s="34"/>
      <c r="B397" s="20" t="s">
        <v>691</v>
      </c>
      <c r="C397" s="21">
        <f>SUM(C391:C396)</f>
        <v>0</v>
      </c>
      <c r="D397" s="45"/>
      <c r="E397" s="49"/>
    </row>
    <row r="398" spans="1:5" ht="15" customHeight="1">
      <c r="A398" s="27" t="s">
        <v>692</v>
      </c>
      <c r="B398" s="13" t="s">
        <v>693</v>
      </c>
      <c r="C398" s="13"/>
      <c r="D398" s="13"/>
      <c r="E398" s="50"/>
    </row>
    <row r="399" spans="1:5" ht="15" customHeight="1">
      <c r="A399" s="29" t="s">
        <v>694</v>
      </c>
      <c r="B399" s="14" t="s">
        <v>646</v>
      </c>
      <c r="C399" s="130"/>
      <c r="D399" s="131"/>
      <c r="E399" s="55" t="s">
        <v>34</v>
      </c>
    </row>
    <row r="400" spans="1:5" ht="15" customHeight="1">
      <c r="A400" s="29" t="s">
        <v>695</v>
      </c>
      <c r="B400" s="14" t="s">
        <v>648</v>
      </c>
      <c r="C400" s="130"/>
      <c r="D400" s="131"/>
      <c r="E400" s="55" t="s">
        <v>34</v>
      </c>
    </row>
    <row r="401" spans="1:5" ht="15" customHeight="1">
      <c r="A401" s="29" t="s">
        <v>696</v>
      </c>
      <c r="B401" s="14" t="s">
        <v>650</v>
      </c>
      <c r="C401" s="130"/>
      <c r="D401" s="131"/>
      <c r="E401" s="55" t="s">
        <v>34</v>
      </c>
    </row>
    <row r="402" spans="1:5" ht="15" customHeight="1">
      <c r="A402" s="29" t="s">
        <v>697</v>
      </c>
      <c r="B402" s="14" t="s">
        <v>698</v>
      </c>
      <c r="C402" s="130"/>
      <c r="D402" s="131"/>
      <c r="E402" s="55" t="s">
        <v>34</v>
      </c>
    </row>
    <row r="403" spans="1:5" ht="15" customHeight="1">
      <c r="A403" s="29" t="s">
        <v>699</v>
      </c>
      <c r="B403" s="14" t="s">
        <v>700</v>
      </c>
      <c r="C403" s="130"/>
      <c r="D403" s="131"/>
      <c r="E403" s="55" t="s">
        <v>34</v>
      </c>
    </row>
    <row r="404" spans="1:5" ht="15" customHeight="1">
      <c r="A404" s="34"/>
      <c r="B404" s="20" t="s">
        <v>701</v>
      </c>
      <c r="C404" s="21">
        <f>SUM(C399:C403)</f>
        <v>0</v>
      </c>
      <c r="D404" s="45"/>
      <c r="E404" s="49"/>
    </row>
    <row r="405" spans="1:5" ht="15" customHeight="1">
      <c r="A405" s="27" t="s">
        <v>702</v>
      </c>
      <c r="B405" s="13" t="s">
        <v>703</v>
      </c>
      <c r="C405" s="13"/>
      <c r="D405" s="13"/>
      <c r="E405" s="50"/>
    </row>
    <row r="406" spans="1:5" ht="15" customHeight="1">
      <c r="A406" s="29" t="s">
        <v>704</v>
      </c>
      <c r="B406" s="14" t="s">
        <v>705</v>
      </c>
      <c r="C406" s="130"/>
      <c r="D406" s="131"/>
      <c r="E406" s="55" t="s">
        <v>34</v>
      </c>
    </row>
    <row r="407" spans="1:5" ht="15" customHeight="1">
      <c r="A407" s="29" t="s">
        <v>706</v>
      </c>
      <c r="B407" s="14" t="s">
        <v>707</v>
      </c>
      <c r="C407" s="130"/>
      <c r="D407" s="131"/>
      <c r="E407" s="55" t="s">
        <v>34</v>
      </c>
    </row>
    <row r="408" spans="1:5" ht="15" customHeight="1">
      <c r="A408" s="29" t="s">
        <v>708</v>
      </c>
      <c r="B408" s="14" t="s">
        <v>709</v>
      </c>
      <c r="C408" s="130"/>
      <c r="D408" s="131"/>
      <c r="E408" s="55" t="s">
        <v>34</v>
      </c>
    </row>
    <row r="409" spans="1:5" ht="15" customHeight="1">
      <c r="A409" s="29" t="s">
        <v>710</v>
      </c>
      <c r="B409" s="14" t="s">
        <v>711</v>
      </c>
      <c r="C409" s="130"/>
      <c r="D409" s="131"/>
      <c r="E409" s="55" t="s">
        <v>34</v>
      </c>
    </row>
    <row r="410" spans="1:5" ht="15" customHeight="1">
      <c r="A410" s="29" t="s">
        <v>712</v>
      </c>
      <c r="B410" s="14" t="s">
        <v>713</v>
      </c>
      <c r="C410" s="130"/>
      <c r="D410" s="131"/>
      <c r="E410" s="55" t="s">
        <v>34</v>
      </c>
    </row>
    <row r="411" spans="1:5" ht="15" customHeight="1">
      <c r="A411" s="29" t="s">
        <v>714</v>
      </c>
      <c r="B411" s="14" t="s">
        <v>671</v>
      </c>
      <c r="C411" s="130"/>
      <c r="D411" s="131"/>
      <c r="E411" s="55" t="s">
        <v>34</v>
      </c>
    </row>
    <row r="412" spans="1:5" ht="15" customHeight="1">
      <c r="A412" s="29" t="s">
        <v>715</v>
      </c>
      <c r="B412" s="14" t="s">
        <v>698</v>
      </c>
      <c r="C412" s="130"/>
      <c r="D412" s="131"/>
      <c r="E412" s="55" t="s">
        <v>34</v>
      </c>
    </row>
    <row r="413" spans="1:5" ht="15" customHeight="1">
      <c r="A413" s="34"/>
      <c r="B413" s="20" t="s">
        <v>716</v>
      </c>
      <c r="C413" s="21">
        <f>SUM(C406:C412)</f>
        <v>0</v>
      </c>
      <c r="D413" s="45"/>
      <c r="E413" s="49"/>
    </row>
    <row r="414" spans="1:5" ht="15" customHeight="1">
      <c r="A414" s="27" t="s">
        <v>717</v>
      </c>
      <c r="B414" s="13" t="s">
        <v>718</v>
      </c>
      <c r="C414" s="13"/>
      <c r="D414" s="13"/>
      <c r="E414" s="50"/>
    </row>
    <row r="415" spans="1:5" ht="15" customHeight="1">
      <c r="A415" s="29" t="s">
        <v>719</v>
      </c>
      <c r="B415" s="14" t="s">
        <v>720</v>
      </c>
      <c r="C415" s="130"/>
      <c r="D415" s="131"/>
      <c r="E415" s="55" t="s">
        <v>76</v>
      </c>
    </row>
    <row r="416" spans="1:5" ht="15" customHeight="1">
      <c r="A416" s="29" t="s">
        <v>721</v>
      </c>
      <c r="B416" s="14" t="s">
        <v>722</v>
      </c>
      <c r="C416" s="130"/>
      <c r="D416" s="131"/>
      <c r="E416" s="55" t="s">
        <v>76</v>
      </c>
    </row>
    <row r="417" spans="1:5" ht="15" customHeight="1">
      <c r="A417" s="29" t="s">
        <v>723</v>
      </c>
      <c r="B417" s="14" t="s">
        <v>724</v>
      </c>
      <c r="C417" s="130"/>
      <c r="D417" s="131"/>
      <c r="E417" s="55" t="s">
        <v>34</v>
      </c>
    </row>
    <row r="418" spans="1:5" ht="15" customHeight="1">
      <c r="A418" s="29" t="s">
        <v>725</v>
      </c>
      <c r="B418" s="14" t="s">
        <v>726</v>
      </c>
      <c r="C418" s="130"/>
      <c r="D418" s="131"/>
      <c r="E418" s="55" t="s">
        <v>34</v>
      </c>
    </row>
    <row r="419" spans="1:5" ht="15" customHeight="1">
      <c r="A419" s="29" t="s">
        <v>727</v>
      </c>
      <c r="B419" s="14" t="s">
        <v>728</v>
      </c>
      <c r="C419" s="130"/>
      <c r="D419" s="131"/>
      <c r="E419" s="55" t="s">
        <v>34</v>
      </c>
    </row>
    <row r="420" spans="1:5" ht="15" customHeight="1">
      <c r="A420" s="29" t="s">
        <v>729</v>
      </c>
      <c r="B420" s="14" t="s">
        <v>359</v>
      </c>
      <c r="C420" s="130"/>
      <c r="D420" s="131"/>
      <c r="E420" s="55" t="s">
        <v>34</v>
      </c>
    </row>
    <row r="421" spans="1:5" ht="15" customHeight="1">
      <c r="A421" s="29" t="s">
        <v>730</v>
      </c>
      <c r="B421" s="14" t="s">
        <v>731</v>
      </c>
      <c r="C421" s="130"/>
      <c r="D421" s="131"/>
      <c r="E421" s="55" t="s">
        <v>34</v>
      </c>
    </row>
    <row r="422" spans="1:5" ht="15" customHeight="1">
      <c r="A422" s="29" t="s">
        <v>732</v>
      </c>
      <c r="B422" s="14" t="s">
        <v>733</v>
      </c>
      <c r="C422" s="130"/>
      <c r="D422" s="131"/>
      <c r="E422" s="55" t="s">
        <v>76</v>
      </c>
    </row>
    <row r="423" spans="1:5" ht="15" customHeight="1">
      <c r="A423" s="29" t="s">
        <v>734</v>
      </c>
      <c r="B423" s="42" t="s">
        <v>735</v>
      </c>
      <c r="C423" s="130"/>
      <c r="D423" s="131"/>
      <c r="E423" s="55" t="s">
        <v>76</v>
      </c>
    </row>
    <row r="424" spans="1:5" ht="15" customHeight="1">
      <c r="A424" s="29" t="s">
        <v>736</v>
      </c>
      <c r="B424" s="14" t="s">
        <v>737</v>
      </c>
      <c r="C424" s="130"/>
      <c r="D424" s="131"/>
      <c r="E424" s="55" t="s">
        <v>76</v>
      </c>
    </row>
    <row r="425" spans="1:5" ht="15" customHeight="1">
      <c r="A425" s="29" t="s">
        <v>738</v>
      </c>
      <c r="B425" s="14" t="s">
        <v>739</v>
      </c>
      <c r="C425" s="130"/>
      <c r="D425" s="131"/>
      <c r="E425" s="55" t="s">
        <v>76</v>
      </c>
    </row>
    <row r="426" spans="1:5" ht="15" customHeight="1">
      <c r="A426" s="29" t="s">
        <v>740</v>
      </c>
      <c r="B426" s="14" t="s">
        <v>741</v>
      </c>
      <c r="C426" s="130"/>
      <c r="D426" s="131"/>
      <c r="E426" s="55" t="s">
        <v>34</v>
      </c>
    </row>
    <row r="427" spans="1:5" ht="15" customHeight="1">
      <c r="A427" s="29" t="s">
        <v>742</v>
      </c>
      <c r="B427" s="14" t="s">
        <v>743</v>
      </c>
      <c r="C427" s="130"/>
      <c r="D427" s="131"/>
      <c r="E427" s="55" t="s">
        <v>76</v>
      </c>
    </row>
    <row r="428" spans="1:5" ht="15" customHeight="1">
      <c r="A428" s="29" t="s">
        <v>744</v>
      </c>
      <c r="B428" s="14" t="s">
        <v>745</v>
      </c>
      <c r="C428" s="130"/>
      <c r="D428" s="131"/>
      <c r="E428" s="55" t="s">
        <v>76</v>
      </c>
    </row>
    <row r="429" spans="1:5" ht="15" customHeight="1">
      <c r="A429" s="34"/>
      <c r="B429" s="20" t="s">
        <v>746</v>
      </c>
      <c r="C429" s="21">
        <f>SUM(C415:C428)</f>
        <v>0</v>
      </c>
      <c r="D429" s="45"/>
      <c r="E429" s="49"/>
    </row>
    <row r="430" spans="1:5" ht="15" customHeight="1">
      <c r="A430" s="27" t="s">
        <v>747</v>
      </c>
      <c r="B430" s="13" t="s">
        <v>748</v>
      </c>
      <c r="C430" s="13"/>
      <c r="D430" s="13"/>
      <c r="E430" s="50"/>
    </row>
    <row r="431" spans="1:5" ht="15" customHeight="1">
      <c r="A431" s="29" t="s">
        <v>749</v>
      </c>
      <c r="B431" s="14" t="s">
        <v>750</v>
      </c>
      <c r="C431" s="130"/>
      <c r="D431" s="131"/>
      <c r="E431" s="55" t="s">
        <v>34</v>
      </c>
    </row>
    <row r="432" spans="1:5" ht="15" customHeight="1">
      <c r="A432" s="29" t="s">
        <v>751</v>
      </c>
      <c r="B432" s="14" t="s">
        <v>752</v>
      </c>
      <c r="C432" s="130"/>
      <c r="D432" s="131"/>
      <c r="E432" s="55" t="s">
        <v>34</v>
      </c>
    </row>
    <row r="433" spans="1:5" ht="15" customHeight="1">
      <c r="A433" s="29" t="s">
        <v>753</v>
      </c>
      <c r="B433" s="14" t="s">
        <v>726</v>
      </c>
      <c r="C433" s="130"/>
      <c r="D433" s="131"/>
      <c r="E433" s="55" t="s">
        <v>34</v>
      </c>
    </row>
    <row r="434" spans="1:5" ht="15" customHeight="1">
      <c r="A434" s="29" t="s">
        <v>754</v>
      </c>
      <c r="B434" s="14" t="s">
        <v>755</v>
      </c>
      <c r="C434" s="130"/>
      <c r="D434" s="131"/>
      <c r="E434" s="55" t="s">
        <v>34</v>
      </c>
    </row>
    <row r="435" spans="1:5" ht="15" customHeight="1">
      <c r="A435" s="29" t="s">
        <v>756</v>
      </c>
      <c r="B435" s="14" t="s">
        <v>757</v>
      </c>
      <c r="C435" s="130"/>
      <c r="D435" s="131"/>
      <c r="E435" s="55" t="s">
        <v>34</v>
      </c>
    </row>
    <row r="436" spans="1:5" ht="15" customHeight="1">
      <c r="A436" s="29" t="s">
        <v>758</v>
      </c>
      <c r="B436" s="14" t="s">
        <v>759</v>
      </c>
      <c r="C436" s="130"/>
      <c r="D436" s="131"/>
      <c r="E436" s="55" t="s">
        <v>34</v>
      </c>
    </row>
    <row r="437" spans="1:5" ht="15" customHeight="1">
      <c r="A437" s="29" t="s">
        <v>760</v>
      </c>
      <c r="B437" s="14" t="s">
        <v>761</v>
      </c>
      <c r="C437" s="130"/>
      <c r="D437" s="131"/>
      <c r="E437" s="55" t="s">
        <v>34</v>
      </c>
    </row>
    <row r="438" spans="1:5" ht="15" customHeight="1">
      <c r="A438" s="29" t="s">
        <v>762</v>
      </c>
      <c r="B438" s="14" t="s">
        <v>763</v>
      </c>
      <c r="C438" s="130"/>
      <c r="D438" s="131"/>
      <c r="E438" s="55" t="s">
        <v>34</v>
      </c>
    </row>
    <row r="439" spans="1:5" ht="15" customHeight="1">
      <c r="A439" s="34"/>
      <c r="B439" s="20" t="s">
        <v>764</v>
      </c>
      <c r="C439" s="21">
        <f>SUM(C431:C438)</f>
        <v>0</v>
      </c>
      <c r="D439" s="45"/>
      <c r="E439" s="49"/>
    </row>
    <row r="440" spans="1:5" ht="15" customHeight="1">
      <c r="A440" s="27" t="s">
        <v>765</v>
      </c>
      <c r="B440" s="13" t="s">
        <v>766</v>
      </c>
      <c r="C440" s="13"/>
      <c r="D440" s="13"/>
      <c r="E440" s="50"/>
    </row>
    <row r="441" spans="1:5" ht="15" customHeight="1">
      <c r="A441" s="29" t="s">
        <v>767</v>
      </c>
      <c r="B441" s="14" t="s">
        <v>768</v>
      </c>
      <c r="C441" s="130"/>
      <c r="D441" s="131"/>
      <c r="E441" s="55" t="s">
        <v>34</v>
      </c>
    </row>
    <row r="442" spans="1:5" ht="15" customHeight="1">
      <c r="A442" s="29" t="s">
        <v>769</v>
      </c>
      <c r="B442" s="14" t="s">
        <v>770</v>
      </c>
      <c r="C442" s="130"/>
      <c r="D442" s="131"/>
      <c r="E442" s="55" t="s">
        <v>34</v>
      </c>
    </row>
    <row r="443" spans="1:5" ht="15" customHeight="1">
      <c r="A443" s="29" t="s">
        <v>771</v>
      </c>
      <c r="B443" s="14" t="s">
        <v>772</v>
      </c>
      <c r="C443" s="130"/>
      <c r="D443" s="131"/>
      <c r="E443" s="55" t="s">
        <v>34</v>
      </c>
    </row>
    <row r="444" spans="1:5" ht="15" customHeight="1">
      <c r="A444" s="29" t="s">
        <v>773</v>
      </c>
      <c r="B444" s="14" t="s">
        <v>774</v>
      </c>
      <c r="C444" s="130"/>
      <c r="D444" s="131"/>
      <c r="E444" s="55" t="s">
        <v>34</v>
      </c>
    </row>
    <row r="445" spans="1:5" ht="15" customHeight="1">
      <c r="A445" s="29" t="s">
        <v>775</v>
      </c>
      <c r="B445" s="14" t="s">
        <v>648</v>
      </c>
      <c r="C445" s="130"/>
      <c r="D445" s="131"/>
      <c r="E445" s="55" t="s">
        <v>34</v>
      </c>
    </row>
    <row r="446" spans="1:5" ht="15" customHeight="1">
      <c r="A446" s="29" t="s">
        <v>776</v>
      </c>
      <c r="B446" s="14" t="s">
        <v>777</v>
      </c>
      <c r="C446" s="130"/>
      <c r="D446" s="131"/>
      <c r="E446" s="55" t="s">
        <v>34</v>
      </c>
    </row>
    <row r="447" spans="1:5" ht="15" customHeight="1">
      <c r="A447" s="29" t="s">
        <v>778</v>
      </c>
      <c r="B447" s="14" t="s">
        <v>698</v>
      </c>
      <c r="C447" s="130"/>
      <c r="D447" s="131"/>
      <c r="E447" s="55" t="s">
        <v>34</v>
      </c>
    </row>
    <row r="448" spans="1:5" ht="15" customHeight="1">
      <c r="A448" s="29">
        <v>4585</v>
      </c>
      <c r="B448" s="42" t="s">
        <v>779</v>
      </c>
      <c r="C448" s="130"/>
      <c r="D448" s="131"/>
      <c r="E448" s="55" t="s">
        <v>34</v>
      </c>
    </row>
    <row r="449" spans="1:5" ht="15" customHeight="1">
      <c r="A449" s="34"/>
      <c r="B449" s="20" t="s">
        <v>780</v>
      </c>
      <c r="C449" s="21">
        <f>SUM(C441:C448)</f>
        <v>0</v>
      </c>
      <c r="D449" s="45"/>
      <c r="E449" s="49"/>
    </row>
    <row r="450" spans="1:5" ht="15" customHeight="1">
      <c r="A450" s="27" t="s">
        <v>781</v>
      </c>
      <c r="B450" s="13" t="s">
        <v>782</v>
      </c>
      <c r="C450" s="13"/>
      <c r="D450" s="13"/>
      <c r="E450" s="50"/>
    </row>
    <row r="451" spans="1:5" ht="15" customHeight="1">
      <c r="A451" s="29" t="s">
        <v>783</v>
      </c>
      <c r="B451" s="14" t="s">
        <v>768</v>
      </c>
      <c r="C451" s="130"/>
      <c r="D451" s="131"/>
      <c r="E451" s="55" t="s">
        <v>34</v>
      </c>
    </row>
    <row r="452" spans="1:5" ht="15" customHeight="1">
      <c r="A452" s="29" t="s">
        <v>784</v>
      </c>
      <c r="B452" s="14" t="s">
        <v>770</v>
      </c>
      <c r="C452" s="130"/>
      <c r="D452" s="131"/>
      <c r="E452" s="55" t="s">
        <v>34</v>
      </c>
    </row>
    <row r="453" spans="1:5" ht="15" customHeight="1">
      <c r="A453" s="29" t="s">
        <v>785</v>
      </c>
      <c r="B453" s="14" t="s">
        <v>772</v>
      </c>
      <c r="C453" s="130"/>
      <c r="D453" s="131"/>
      <c r="E453" s="55" t="s">
        <v>34</v>
      </c>
    </row>
    <row r="454" spans="1:5" ht="15" customHeight="1">
      <c r="A454" s="29" t="s">
        <v>786</v>
      </c>
      <c r="B454" s="14" t="s">
        <v>787</v>
      </c>
      <c r="C454" s="130"/>
      <c r="D454" s="131"/>
      <c r="E454" s="55" t="s">
        <v>34</v>
      </c>
    </row>
    <row r="455" spans="1:5" ht="15" customHeight="1">
      <c r="A455" s="29" t="s">
        <v>788</v>
      </c>
      <c r="B455" s="14" t="s">
        <v>648</v>
      </c>
      <c r="C455" s="130"/>
      <c r="D455" s="131"/>
      <c r="E455" s="55" t="s">
        <v>34</v>
      </c>
    </row>
    <row r="456" spans="1:5" ht="15" customHeight="1">
      <c r="A456" s="29">
        <v>4685</v>
      </c>
      <c r="B456" s="42" t="s">
        <v>779</v>
      </c>
      <c r="C456" s="130"/>
      <c r="D456" s="131"/>
      <c r="E456" s="55" t="s">
        <v>34</v>
      </c>
    </row>
    <row r="457" spans="1:5" ht="15" customHeight="1">
      <c r="A457" s="34"/>
      <c r="B457" s="20" t="s">
        <v>789</v>
      </c>
      <c r="C457" s="21">
        <f>SUM(C451:C456)</f>
        <v>0</v>
      </c>
      <c r="D457" s="45"/>
      <c r="E457" s="49"/>
    </row>
    <row r="458" spans="1:5" ht="15" customHeight="1">
      <c r="A458" s="27" t="s">
        <v>790</v>
      </c>
      <c r="B458" s="13" t="s">
        <v>791</v>
      </c>
      <c r="C458" s="13"/>
      <c r="D458" s="13"/>
      <c r="E458" s="50"/>
    </row>
    <row r="459" spans="1:5" ht="15" customHeight="1">
      <c r="A459" s="29" t="s">
        <v>792</v>
      </c>
      <c r="B459" s="14" t="s">
        <v>793</v>
      </c>
      <c r="C459" s="130"/>
      <c r="D459" s="131"/>
      <c r="E459" s="55" t="s">
        <v>34</v>
      </c>
    </row>
    <row r="460" spans="1:5" ht="15" customHeight="1">
      <c r="A460" s="29" t="s">
        <v>794</v>
      </c>
      <c r="B460" s="14" t="s">
        <v>770</v>
      </c>
      <c r="C460" s="130"/>
      <c r="D460" s="131"/>
      <c r="E460" s="55" t="s">
        <v>34</v>
      </c>
    </row>
    <row r="461" spans="1:5" ht="15" customHeight="1">
      <c r="A461" s="29" t="s">
        <v>795</v>
      </c>
      <c r="B461" s="14" t="s">
        <v>772</v>
      </c>
      <c r="C461" s="130"/>
      <c r="D461" s="131"/>
      <c r="E461" s="55" t="s">
        <v>34</v>
      </c>
    </row>
    <row r="462" spans="1:5" ht="15" customHeight="1">
      <c r="A462" s="29" t="s">
        <v>796</v>
      </c>
      <c r="B462" s="14" t="s">
        <v>797</v>
      </c>
      <c r="C462" s="130"/>
      <c r="D462" s="131"/>
      <c r="E462" s="55" t="s">
        <v>34</v>
      </c>
    </row>
    <row r="463" spans="1:5" ht="15" customHeight="1">
      <c r="A463" s="29" t="s">
        <v>798</v>
      </c>
      <c r="B463" s="14" t="s">
        <v>799</v>
      </c>
      <c r="C463" s="130"/>
      <c r="D463" s="131"/>
      <c r="E463" s="55" t="s">
        <v>34</v>
      </c>
    </row>
    <row r="464" spans="1:5" ht="15" customHeight="1">
      <c r="A464" s="29" t="s">
        <v>800</v>
      </c>
      <c r="B464" s="14" t="s">
        <v>648</v>
      </c>
      <c r="C464" s="130"/>
      <c r="D464" s="131"/>
      <c r="E464" s="55" t="s">
        <v>34</v>
      </c>
    </row>
    <row r="465" spans="1:5" ht="15" customHeight="1">
      <c r="A465" s="29">
        <v>4785</v>
      </c>
      <c r="B465" s="42" t="s">
        <v>779</v>
      </c>
      <c r="C465" s="130"/>
      <c r="D465" s="131"/>
      <c r="E465" s="55" t="s">
        <v>34</v>
      </c>
    </row>
    <row r="466" spans="1:5" ht="15" customHeight="1">
      <c r="A466" s="34"/>
      <c r="B466" s="20" t="s">
        <v>801</v>
      </c>
      <c r="C466" s="21">
        <f>SUM(C459:C465)</f>
        <v>0</v>
      </c>
      <c r="D466" s="45"/>
      <c r="E466" s="49"/>
    </row>
    <row r="467" spans="1:5" ht="15" customHeight="1">
      <c r="A467" s="27" t="s">
        <v>802</v>
      </c>
      <c r="B467" s="13" t="s">
        <v>803</v>
      </c>
      <c r="C467" s="13"/>
      <c r="D467" s="13"/>
      <c r="E467" s="50"/>
    </row>
    <row r="468" spans="1:5" ht="15" customHeight="1">
      <c r="A468" s="29" t="s">
        <v>804</v>
      </c>
      <c r="B468" s="14" t="s">
        <v>768</v>
      </c>
      <c r="C468" s="130"/>
      <c r="D468" s="131"/>
      <c r="E468" s="55" t="s">
        <v>34</v>
      </c>
    </row>
    <row r="469" spans="1:5" ht="15" customHeight="1">
      <c r="A469" s="29" t="s">
        <v>805</v>
      </c>
      <c r="B469" s="14" t="s">
        <v>770</v>
      </c>
      <c r="C469" s="130"/>
      <c r="D469" s="131"/>
      <c r="E469" s="55" t="s">
        <v>34</v>
      </c>
    </row>
    <row r="470" spans="1:5" ht="15" customHeight="1">
      <c r="A470" s="29" t="s">
        <v>806</v>
      </c>
      <c r="B470" s="14" t="s">
        <v>807</v>
      </c>
      <c r="C470" s="130"/>
      <c r="D470" s="131"/>
      <c r="E470" s="55" t="s">
        <v>34</v>
      </c>
    </row>
    <row r="471" spans="1:5" ht="15" customHeight="1">
      <c r="A471" s="29" t="s">
        <v>808</v>
      </c>
      <c r="B471" s="42" t="s">
        <v>809</v>
      </c>
      <c r="C471" s="130"/>
      <c r="D471" s="131"/>
      <c r="E471" s="55" t="s">
        <v>34</v>
      </c>
    </row>
    <row r="472" spans="1:5" ht="15" customHeight="1">
      <c r="A472" s="29" t="s">
        <v>810</v>
      </c>
      <c r="B472" s="14" t="s">
        <v>648</v>
      </c>
      <c r="C472" s="130"/>
      <c r="D472" s="131"/>
      <c r="E472" s="55" t="s">
        <v>34</v>
      </c>
    </row>
    <row r="473" spans="1:5" ht="15" customHeight="1">
      <c r="A473" s="34"/>
      <c r="B473" s="20" t="s">
        <v>811</v>
      </c>
      <c r="C473" s="21">
        <f>SUM(C468:C472)</f>
        <v>0</v>
      </c>
      <c r="D473" s="45"/>
      <c r="E473" s="49"/>
    </row>
    <row r="474" spans="1:5" ht="15" customHeight="1">
      <c r="A474" s="27" t="s">
        <v>812</v>
      </c>
      <c r="B474" s="13" t="s">
        <v>813</v>
      </c>
      <c r="C474" s="13"/>
      <c r="D474" s="13"/>
      <c r="E474" s="50"/>
    </row>
    <row r="475" spans="1:5" ht="15" customHeight="1">
      <c r="A475" s="32" t="s">
        <v>814</v>
      </c>
      <c r="B475" s="14" t="s">
        <v>815</v>
      </c>
      <c r="C475" s="130"/>
      <c r="D475" s="131"/>
      <c r="E475" s="55" t="s">
        <v>19</v>
      </c>
    </row>
    <row r="476" spans="1:5" ht="15" customHeight="1">
      <c r="A476" s="32" t="s">
        <v>816</v>
      </c>
      <c r="B476" s="14" t="s">
        <v>42</v>
      </c>
      <c r="C476" s="130"/>
      <c r="D476" s="131"/>
      <c r="E476" s="55" t="s">
        <v>43</v>
      </c>
    </row>
    <row r="477" spans="1:5" ht="15" customHeight="1">
      <c r="A477" s="32" t="s">
        <v>817</v>
      </c>
      <c r="B477" s="14" t="s">
        <v>818</v>
      </c>
      <c r="C477" s="130"/>
      <c r="D477" s="131"/>
      <c r="E477" s="55" t="s">
        <v>37</v>
      </c>
    </row>
    <row r="478" spans="1:5" ht="15" customHeight="1">
      <c r="A478" s="32">
        <v>4925</v>
      </c>
      <c r="B478" s="14" t="s">
        <v>588</v>
      </c>
      <c r="C478" s="130"/>
      <c r="D478" s="131"/>
      <c r="E478" s="55" t="s">
        <v>37</v>
      </c>
    </row>
    <row r="479" spans="1:5" ht="15" customHeight="1">
      <c r="A479" s="32" t="s">
        <v>819</v>
      </c>
      <c r="B479" s="14" t="s">
        <v>820</v>
      </c>
      <c r="C479" s="130"/>
      <c r="D479" s="131"/>
      <c r="E479" s="55" t="s">
        <v>40</v>
      </c>
    </row>
    <row r="480" spans="1:5" ht="15" customHeight="1">
      <c r="A480" s="32" t="s">
        <v>821</v>
      </c>
      <c r="B480" s="14" t="s">
        <v>822</v>
      </c>
      <c r="C480" s="130"/>
      <c r="D480" s="131"/>
      <c r="E480" s="55" t="s">
        <v>40</v>
      </c>
    </row>
    <row r="481" spans="1:5" ht="15" customHeight="1">
      <c r="A481" s="32" t="s">
        <v>823</v>
      </c>
      <c r="B481" s="14" t="s">
        <v>824</v>
      </c>
      <c r="C481" s="130"/>
      <c r="D481" s="131"/>
      <c r="E481" s="55" t="s">
        <v>40</v>
      </c>
    </row>
    <row r="482" spans="1:5" ht="15" customHeight="1">
      <c r="A482" s="32" t="s">
        <v>825</v>
      </c>
      <c r="B482" s="14" t="s">
        <v>826</v>
      </c>
      <c r="C482" s="130"/>
      <c r="D482" s="131"/>
      <c r="E482" s="55" t="s">
        <v>40</v>
      </c>
    </row>
    <row r="483" spans="1:5" ht="15" customHeight="1">
      <c r="A483" s="34"/>
      <c r="B483" s="20" t="s">
        <v>827</v>
      </c>
      <c r="C483" s="21">
        <f>SUM(C475:C482)</f>
        <v>0</v>
      </c>
      <c r="D483" s="45"/>
      <c r="E483" s="49"/>
    </row>
    <row r="484" spans="1:5" ht="15" customHeight="1">
      <c r="A484" s="27" t="s">
        <v>828</v>
      </c>
      <c r="B484" s="13" t="s">
        <v>829</v>
      </c>
      <c r="C484" s="13"/>
      <c r="D484" s="13"/>
      <c r="E484" s="50"/>
    </row>
    <row r="485" spans="1:5" ht="15" customHeight="1">
      <c r="A485" s="29" t="s">
        <v>830</v>
      </c>
      <c r="B485" s="14" t="s">
        <v>831</v>
      </c>
      <c r="C485" s="130"/>
      <c r="D485" s="131"/>
      <c r="E485" s="55" t="s">
        <v>832</v>
      </c>
    </row>
    <row r="486" spans="1:5" ht="15" customHeight="1">
      <c r="A486" s="29">
        <v>5010</v>
      </c>
      <c r="B486" s="14" t="s">
        <v>833</v>
      </c>
      <c r="C486" s="130"/>
      <c r="D486" s="131"/>
      <c r="E486" s="55" t="s">
        <v>832</v>
      </c>
    </row>
    <row r="487" spans="1:5" ht="15" customHeight="1">
      <c r="A487" s="29" t="s">
        <v>834</v>
      </c>
      <c r="B487" s="14" t="s">
        <v>835</v>
      </c>
      <c r="C487" s="130"/>
      <c r="D487" s="131"/>
      <c r="E487" s="55" t="s">
        <v>832</v>
      </c>
    </row>
    <row r="488" spans="1:5" ht="15" customHeight="1">
      <c r="A488" s="29" t="s">
        <v>836</v>
      </c>
      <c r="B488" s="14" t="s">
        <v>837</v>
      </c>
      <c r="C488" s="130"/>
      <c r="D488" s="131"/>
      <c r="E488" s="55" t="s">
        <v>34</v>
      </c>
    </row>
    <row r="489" spans="1:5" ht="15" customHeight="1">
      <c r="A489" s="34"/>
      <c r="B489" s="20" t="s">
        <v>838</v>
      </c>
      <c r="C489" s="21">
        <f>SUM(C485:C488)</f>
        <v>0</v>
      </c>
      <c r="D489" s="45"/>
      <c r="E489" s="49"/>
    </row>
    <row r="490" spans="1:5" ht="15" customHeight="1">
      <c r="A490" s="27" t="s">
        <v>839</v>
      </c>
      <c r="B490" s="13" t="s">
        <v>840</v>
      </c>
      <c r="C490" s="13"/>
      <c r="D490" s="13"/>
      <c r="E490" s="50"/>
    </row>
    <row r="491" spans="1:5" ht="15" customHeight="1">
      <c r="A491" s="29" t="s">
        <v>841</v>
      </c>
      <c r="B491" s="14" t="s">
        <v>842</v>
      </c>
      <c r="C491" s="130"/>
      <c r="D491" s="131"/>
      <c r="E491" s="55" t="s">
        <v>832</v>
      </c>
    </row>
    <row r="492" spans="1:5" ht="15" customHeight="1">
      <c r="A492" s="29" t="s">
        <v>843</v>
      </c>
      <c r="B492" s="14" t="s">
        <v>824</v>
      </c>
      <c r="C492" s="130"/>
      <c r="D492" s="131"/>
      <c r="E492" s="55" t="s">
        <v>40</v>
      </c>
    </row>
    <row r="493" spans="1:5" ht="15" customHeight="1">
      <c r="A493" s="29" t="s">
        <v>844</v>
      </c>
      <c r="B493" s="14" t="s">
        <v>845</v>
      </c>
      <c r="C493" s="130"/>
      <c r="D493" s="131"/>
      <c r="E493" s="55" t="s">
        <v>40</v>
      </c>
    </row>
    <row r="494" spans="1:5" ht="15" customHeight="1">
      <c r="A494" s="29" t="s">
        <v>846</v>
      </c>
      <c r="B494" s="14" t="s">
        <v>847</v>
      </c>
      <c r="C494" s="130"/>
      <c r="D494" s="131"/>
      <c r="E494" s="55" t="s">
        <v>40</v>
      </c>
    </row>
    <row r="495" spans="1:5" ht="15" customHeight="1">
      <c r="A495" s="29" t="s">
        <v>848</v>
      </c>
      <c r="B495" s="14" t="s">
        <v>849</v>
      </c>
      <c r="C495" s="130"/>
      <c r="D495" s="131"/>
      <c r="E495" s="55" t="s">
        <v>40</v>
      </c>
    </row>
    <row r="496" spans="1:5" ht="15" customHeight="1">
      <c r="A496" s="29" t="s">
        <v>850</v>
      </c>
      <c r="B496" s="42" t="s">
        <v>851</v>
      </c>
      <c r="C496" s="130"/>
      <c r="D496" s="131"/>
      <c r="E496" s="55" t="s">
        <v>40</v>
      </c>
    </row>
    <row r="497" spans="1:5" ht="15" customHeight="1">
      <c r="A497" s="29" t="s">
        <v>852</v>
      </c>
      <c r="B497" s="42" t="s">
        <v>853</v>
      </c>
      <c r="C497" s="130"/>
      <c r="D497" s="131"/>
      <c r="E497" s="55" t="s">
        <v>40</v>
      </c>
    </row>
    <row r="498" spans="1:5" ht="15" customHeight="1">
      <c r="A498" s="29" t="s">
        <v>854</v>
      </c>
      <c r="B498" s="14" t="s">
        <v>855</v>
      </c>
      <c r="C498" s="130"/>
      <c r="D498" s="131"/>
      <c r="E498" s="55" t="s">
        <v>40</v>
      </c>
    </row>
    <row r="499" spans="1:5" ht="15" customHeight="1">
      <c r="A499" s="29" t="s">
        <v>856</v>
      </c>
      <c r="B499" s="42" t="s">
        <v>857</v>
      </c>
      <c r="C499" s="130"/>
      <c r="D499" s="131"/>
      <c r="E499" s="55" t="s">
        <v>832</v>
      </c>
    </row>
    <row r="500" spans="1:5" ht="15" customHeight="1">
      <c r="A500" s="29" t="s">
        <v>858</v>
      </c>
      <c r="B500" s="14" t="s">
        <v>859</v>
      </c>
      <c r="C500" s="130"/>
      <c r="D500" s="131"/>
      <c r="E500" s="55" t="s">
        <v>40</v>
      </c>
    </row>
    <row r="501" spans="1:5" ht="15" customHeight="1">
      <c r="A501" s="29" t="s">
        <v>860</v>
      </c>
      <c r="B501" s="14" t="s">
        <v>861</v>
      </c>
      <c r="C501" s="130"/>
      <c r="D501" s="131"/>
      <c r="E501" s="55" t="s">
        <v>40</v>
      </c>
    </row>
    <row r="502" spans="1:5" ht="15" customHeight="1">
      <c r="A502" s="29" t="s">
        <v>862</v>
      </c>
      <c r="B502" s="14" t="s">
        <v>863</v>
      </c>
      <c r="C502" s="130"/>
      <c r="D502" s="131"/>
      <c r="E502" s="55" t="s">
        <v>40</v>
      </c>
    </row>
    <row r="503" spans="1:5" ht="15" customHeight="1">
      <c r="A503" s="29" t="s">
        <v>864</v>
      </c>
      <c r="B503" s="14" t="s">
        <v>865</v>
      </c>
      <c r="C503" s="130"/>
      <c r="D503" s="131"/>
      <c r="E503" s="55" t="s">
        <v>34</v>
      </c>
    </row>
    <row r="504" spans="1:5" ht="15" customHeight="1">
      <c r="A504" s="29">
        <v>5162</v>
      </c>
      <c r="B504" s="42" t="s">
        <v>866</v>
      </c>
      <c r="C504" s="130"/>
      <c r="D504" s="131"/>
      <c r="E504" s="55" t="s">
        <v>34</v>
      </c>
    </row>
    <row r="505" spans="1:5" ht="15" customHeight="1">
      <c r="A505" s="29" t="s">
        <v>867</v>
      </c>
      <c r="B505" s="14" t="s">
        <v>868</v>
      </c>
      <c r="C505" s="130"/>
      <c r="D505" s="131"/>
      <c r="E505" s="55" t="s">
        <v>40</v>
      </c>
    </row>
    <row r="506" spans="1:5" ht="15" customHeight="1">
      <c r="A506" s="34"/>
      <c r="B506" s="20" t="s">
        <v>869</v>
      </c>
      <c r="C506" s="21">
        <f>SUM(C491:C505)</f>
        <v>0</v>
      </c>
      <c r="D506" s="45"/>
      <c r="E506" s="49"/>
    </row>
    <row r="507" spans="1:5" ht="15" customHeight="1">
      <c r="A507" s="37"/>
      <c r="B507" s="18" t="s">
        <v>870</v>
      </c>
      <c r="C507" s="16">
        <f>C506+C489+C483+C473+C466+C457+C449+C439+C429+C413+C404+C397+C389+C383+C373+C367+C360+C353+C337+C328+C317+C305+C297+C286+C272+C268+C262+C254+C243+C235+C221+C199+C187+C178+C174+C169+C162+C153+C141+C132+C108+C94</f>
        <v>0</v>
      </c>
      <c r="D507" s="46"/>
      <c r="E507" s="51"/>
    </row>
    <row r="508" spans="1:5" ht="15" customHeight="1">
      <c r="A508" s="34"/>
      <c r="B508" s="15"/>
      <c r="C508" s="15"/>
      <c r="D508" s="47"/>
      <c r="E508" s="52"/>
    </row>
    <row r="509" spans="1:5" ht="15" customHeight="1">
      <c r="A509" s="27" t="s">
        <v>871</v>
      </c>
      <c r="B509" s="13" t="s">
        <v>872</v>
      </c>
      <c r="C509" s="13"/>
      <c r="D509" s="13"/>
      <c r="E509" s="50"/>
    </row>
    <row r="510" spans="1:5" ht="15" customHeight="1">
      <c r="A510" s="29" t="s">
        <v>873</v>
      </c>
      <c r="B510" s="14" t="s">
        <v>874</v>
      </c>
      <c r="C510" s="130"/>
      <c r="D510" s="131"/>
      <c r="E510" s="55" t="s">
        <v>19</v>
      </c>
    </row>
    <row r="511" spans="1:5" ht="15" customHeight="1">
      <c r="A511" s="29" t="s">
        <v>875</v>
      </c>
      <c r="B511" s="14" t="s">
        <v>876</v>
      </c>
      <c r="C511" s="130"/>
      <c r="D511" s="131"/>
      <c r="E511" s="55" t="s">
        <v>19</v>
      </c>
    </row>
    <row r="512" spans="1:5" ht="15" customHeight="1">
      <c r="A512" s="29" t="s">
        <v>877</v>
      </c>
      <c r="B512" s="14" t="s">
        <v>878</v>
      </c>
      <c r="C512" s="130"/>
      <c r="D512" s="131"/>
      <c r="E512" s="55" t="s">
        <v>19</v>
      </c>
    </row>
    <row r="513" spans="1:5" ht="15" customHeight="1">
      <c r="A513" s="29" t="s">
        <v>879</v>
      </c>
      <c r="B513" s="14" t="s">
        <v>880</v>
      </c>
      <c r="C513" s="130"/>
      <c r="D513" s="131"/>
      <c r="E513" s="55" t="s">
        <v>19</v>
      </c>
    </row>
    <row r="514" spans="1:5" ht="15" customHeight="1">
      <c r="A514" s="29" t="s">
        <v>881</v>
      </c>
      <c r="B514" s="14" t="s">
        <v>882</v>
      </c>
      <c r="C514" s="130"/>
      <c r="D514" s="131"/>
      <c r="E514" s="55" t="s">
        <v>19</v>
      </c>
    </row>
    <row r="515" spans="1:5" ht="15" customHeight="1">
      <c r="A515" s="29" t="s">
        <v>883</v>
      </c>
      <c r="B515" s="14" t="s">
        <v>884</v>
      </c>
      <c r="C515" s="130"/>
      <c r="D515" s="131"/>
      <c r="E515" s="55" t="s">
        <v>19</v>
      </c>
    </row>
    <row r="516" spans="1:5" ht="15" customHeight="1">
      <c r="A516" s="29" t="s">
        <v>885</v>
      </c>
      <c r="B516" s="14" t="s">
        <v>886</v>
      </c>
      <c r="C516" s="130"/>
      <c r="D516" s="131"/>
      <c r="E516" s="55" t="s">
        <v>19</v>
      </c>
    </row>
    <row r="517" spans="1:5" ht="15" customHeight="1">
      <c r="A517" s="29" t="s">
        <v>887</v>
      </c>
      <c r="B517" s="14" t="s">
        <v>888</v>
      </c>
      <c r="C517" s="130"/>
      <c r="D517" s="131"/>
      <c r="E517" s="55" t="s">
        <v>19</v>
      </c>
    </row>
    <row r="518" spans="1:5" ht="15" customHeight="1">
      <c r="A518" s="29" t="s">
        <v>889</v>
      </c>
      <c r="B518" s="42" t="s">
        <v>890</v>
      </c>
      <c r="C518" s="130"/>
      <c r="D518" s="131"/>
      <c r="E518" s="55" t="s">
        <v>19</v>
      </c>
    </row>
    <row r="519" spans="1:5" ht="15" customHeight="1">
      <c r="A519" s="29">
        <v>6041</v>
      </c>
      <c r="B519" s="42" t="s">
        <v>891</v>
      </c>
      <c r="C519" s="130"/>
      <c r="D519" s="131"/>
      <c r="E519" s="55" t="s">
        <v>19</v>
      </c>
    </row>
    <row r="520" spans="1:5" ht="15" customHeight="1">
      <c r="A520" s="29" t="s">
        <v>892</v>
      </c>
      <c r="B520" s="14" t="s">
        <v>279</v>
      </c>
      <c r="C520" s="130"/>
      <c r="D520" s="131"/>
      <c r="E520" s="55" t="s">
        <v>19</v>
      </c>
    </row>
    <row r="521" spans="1:5" ht="15" customHeight="1">
      <c r="A521" s="29" t="s">
        <v>893</v>
      </c>
      <c r="B521" s="14" t="s">
        <v>36</v>
      </c>
      <c r="C521" s="130"/>
      <c r="D521" s="131"/>
      <c r="E521" s="55" t="s">
        <v>894</v>
      </c>
    </row>
    <row r="522" spans="1:5" ht="15" customHeight="1">
      <c r="A522" s="29" t="s">
        <v>895</v>
      </c>
      <c r="B522" s="14" t="s">
        <v>39</v>
      </c>
      <c r="C522" s="130"/>
      <c r="D522" s="131"/>
      <c r="E522" s="55" t="s">
        <v>896</v>
      </c>
    </row>
    <row r="523" spans="1:5" ht="15" customHeight="1">
      <c r="A523" s="29" t="s">
        <v>897</v>
      </c>
      <c r="B523" s="14" t="s">
        <v>898</v>
      </c>
      <c r="C523" s="130"/>
      <c r="D523" s="131"/>
      <c r="E523" s="55" t="s">
        <v>40</v>
      </c>
    </row>
    <row r="524" spans="1:5" ht="15" customHeight="1">
      <c r="A524" s="29">
        <v>6090</v>
      </c>
      <c r="B524" s="14" t="s">
        <v>42</v>
      </c>
      <c r="C524" s="130"/>
      <c r="D524" s="131"/>
      <c r="E524" s="55" t="s">
        <v>43</v>
      </c>
    </row>
    <row r="525" spans="1:5" ht="15" customHeight="1">
      <c r="A525" s="34"/>
      <c r="B525" s="20" t="s">
        <v>899</v>
      </c>
      <c r="C525" s="21">
        <f>SUM(C510:C524)</f>
        <v>0</v>
      </c>
      <c r="D525" s="45"/>
      <c r="E525" s="49"/>
    </row>
    <row r="526" spans="1:5" ht="15" customHeight="1">
      <c r="A526" s="27" t="s">
        <v>900</v>
      </c>
      <c r="B526" s="13" t="s">
        <v>901</v>
      </c>
      <c r="C526" s="13"/>
      <c r="D526" s="13"/>
      <c r="E526" s="50"/>
    </row>
    <row r="527" spans="1:5" ht="15" customHeight="1">
      <c r="A527" s="29" t="s">
        <v>902</v>
      </c>
      <c r="B527" s="14" t="s">
        <v>903</v>
      </c>
      <c r="C527" s="130"/>
      <c r="D527" s="131"/>
      <c r="E527" s="55" t="s">
        <v>904</v>
      </c>
    </row>
    <row r="528" spans="1:5" ht="15" customHeight="1">
      <c r="A528" s="29" t="s">
        <v>905</v>
      </c>
      <c r="B528" s="14" t="s">
        <v>906</v>
      </c>
      <c r="C528" s="130"/>
      <c r="D528" s="131"/>
      <c r="E528" s="55" t="s">
        <v>896</v>
      </c>
    </row>
    <row r="529" spans="1:5" ht="15" customHeight="1">
      <c r="A529" s="29" t="s">
        <v>907</v>
      </c>
      <c r="B529" s="14" t="s">
        <v>908</v>
      </c>
      <c r="C529" s="130"/>
      <c r="D529" s="131"/>
      <c r="E529" s="55" t="s">
        <v>896</v>
      </c>
    </row>
    <row r="530" spans="1:5" ht="15" customHeight="1">
      <c r="A530" s="29" t="s">
        <v>909</v>
      </c>
      <c r="B530" s="14" t="s">
        <v>910</v>
      </c>
      <c r="C530" s="130"/>
      <c r="D530" s="131"/>
      <c r="E530" s="55" t="s">
        <v>896</v>
      </c>
    </row>
    <row r="531" spans="1:5" ht="15" customHeight="1">
      <c r="A531" s="29" t="s">
        <v>911</v>
      </c>
      <c r="B531" s="14" t="s">
        <v>912</v>
      </c>
      <c r="C531" s="130"/>
      <c r="D531" s="131"/>
      <c r="E531" s="55" t="s">
        <v>896</v>
      </c>
    </row>
    <row r="532" spans="1:5" ht="15" customHeight="1">
      <c r="A532" s="29" t="s">
        <v>913</v>
      </c>
      <c r="B532" s="17" t="s">
        <v>914</v>
      </c>
      <c r="C532" s="130"/>
      <c r="D532" s="131"/>
      <c r="E532" s="55" t="s">
        <v>108</v>
      </c>
    </row>
    <row r="533" spans="1:5" ht="15" customHeight="1">
      <c r="A533" s="34"/>
      <c r="B533" s="20" t="s">
        <v>915</v>
      </c>
      <c r="C533" s="21">
        <f>SUM(C527:C532)</f>
        <v>0</v>
      </c>
      <c r="D533" s="45"/>
      <c r="E533" s="49"/>
    </row>
    <row r="534" spans="1:5" ht="15" customHeight="1">
      <c r="A534" s="27" t="s">
        <v>916</v>
      </c>
      <c r="B534" s="13" t="s">
        <v>917</v>
      </c>
      <c r="C534" s="13"/>
      <c r="D534" s="13"/>
      <c r="E534" s="50"/>
    </row>
    <row r="535" spans="1:5" ht="15" customHeight="1">
      <c r="A535" s="29" t="s">
        <v>918</v>
      </c>
      <c r="B535" s="14" t="s">
        <v>919</v>
      </c>
      <c r="C535" s="130"/>
      <c r="D535" s="131"/>
      <c r="E535" s="55" t="s">
        <v>896</v>
      </c>
    </row>
    <row r="536" spans="1:5" ht="15" customHeight="1">
      <c r="A536" s="29" t="s">
        <v>920</v>
      </c>
      <c r="B536" s="14" t="s">
        <v>921</v>
      </c>
      <c r="C536" s="130"/>
      <c r="D536" s="131"/>
      <c r="E536" s="55" t="s">
        <v>896</v>
      </c>
    </row>
    <row r="537" spans="1:5" ht="15" customHeight="1">
      <c r="A537" s="29" t="s">
        <v>922</v>
      </c>
      <c r="B537" s="14" t="s">
        <v>923</v>
      </c>
      <c r="C537" s="130"/>
      <c r="D537" s="131"/>
      <c r="E537" s="55" t="s">
        <v>896</v>
      </c>
    </row>
    <row r="538" spans="1:5" ht="15" customHeight="1">
      <c r="A538" s="29" t="s">
        <v>924</v>
      </c>
      <c r="B538" s="14" t="s">
        <v>925</v>
      </c>
      <c r="C538" s="130"/>
      <c r="D538" s="131"/>
      <c r="E538" s="55" t="s">
        <v>896</v>
      </c>
    </row>
    <row r="539" spans="1:5" ht="15" customHeight="1">
      <c r="A539" s="29" t="s">
        <v>926</v>
      </c>
      <c r="B539" s="14" t="s">
        <v>724</v>
      </c>
      <c r="C539" s="130"/>
      <c r="D539" s="131"/>
      <c r="E539" s="55" t="s">
        <v>896</v>
      </c>
    </row>
    <row r="540" spans="1:5" ht="15" customHeight="1">
      <c r="A540" s="29">
        <v>6221</v>
      </c>
      <c r="B540" s="42" t="s">
        <v>927</v>
      </c>
      <c r="C540" s="130"/>
      <c r="D540" s="131"/>
      <c r="E540" s="55" t="s">
        <v>896</v>
      </c>
    </row>
    <row r="541" spans="1:5" ht="15" customHeight="1">
      <c r="A541" s="29" t="s">
        <v>928</v>
      </c>
      <c r="B541" s="14" t="s">
        <v>739</v>
      </c>
      <c r="C541" s="130"/>
      <c r="D541" s="131"/>
      <c r="E541" s="55" t="s">
        <v>896</v>
      </c>
    </row>
    <row r="542" spans="1:5" ht="15" customHeight="1">
      <c r="A542" s="29" t="s">
        <v>929</v>
      </c>
      <c r="B542" s="42" t="s">
        <v>930</v>
      </c>
      <c r="C542" s="130"/>
      <c r="D542" s="131"/>
      <c r="E542" s="55" t="s">
        <v>896</v>
      </c>
    </row>
    <row r="543" spans="1:5" ht="15" customHeight="1">
      <c r="A543" s="29">
        <v>6232</v>
      </c>
      <c r="B543" s="42" t="s">
        <v>931</v>
      </c>
      <c r="C543" s="130"/>
      <c r="D543" s="131"/>
      <c r="E543" s="55" t="s">
        <v>896</v>
      </c>
    </row>
    <row r="544" spans="1:5" ht="15" customHeight="1">
      <c r="A544" s="29" t="s">
        <v>932</v>
      </c>
      <c r="B544" s="14" t="s">
        <v>933</v>
      </c>
      <c r="C544" s="130"/>
      <c r="D544" s="131"/>
      <c r="E544" s="55" t="s">
        <v>896</v>
      </c>
    </row>
    <row r="545" spans="1:5" ht="15" customHeight="1">
      <c r="A545" s="29" t="s">
        <v>934</v>
      </c>
      <c r="B545" s="14" t="s">
        <v>935</v>
      </c>
      <c r="C545" s="130"/>
      <c r="D545" s="131"/>
      <c r="E545" s="55" t="s">
        <v>34</v>
      </c>
    </row>
    <row r="546" spans="1:5" ht="15" customHeight="1">
      <c r="A546" s="29" t="s">
        <v>936</v>
      </c>
      <c r="B546" s="14" t="s">
        <v>937</v>
      </c>
      <c r="C546" s="130"/>
      <c r="D546" s="131"/>
      <c r="E546" s="55" t="s">
        <v>896</v>
      </c>
    </row>
    <row r="547" spans="1:5" ht="15" customHeight="1">
      <c r="A547" s="29">
        <v>6255</v>
      </c>
      <c r="B547" s="42" t="s">
        <v>938</v>
      </c>
      <c r="C547" s="130"/>
      <c r="D547" s="131"/>
      <c r="E547" s="55" t="s">
        <v>896</v>
      </c>
    </row>
    <row r="548" spans="1:5" ht="15" customHeight="1">
      <c r="A548" s="29">
        <v>6257</v>
      </c>
      <c r="B548" s="42" t="s">
        <v>939</v>
      </c>
      <c r="C548" s="130"/>
      <c r="D548" s="131"/>
      <c r="E548" s="55" t="s">
        <v>34</v>
      </c>
    </row>
    <row r="549" spans="1:5" ht="15" customHeight="1">
      <c r="A549" s="29" t="s">
        <v>940</v>
      </c>
      <c r="B549" s="14" t="s">
        <v>941</v>
      </c>
      <c r="C549" s="130"/>
      <c r="D549" s="131"/>
      <c r="E549" s="55" t="s">
        <v>34</v>
      </c>
    </row>
    <row r="550" spans="1:5" ht="15" customHeight="1">
      <c r="A550" s="29">
        <v>6262</v>
      </c>
      <c r="B550" s="42" t="s">
        <v>942</v>
      </c>
      <c r="C550" s="130"/>
      <c r="D550" s="131"/>
      <c r="E550" s="55" t="s">
        <v>34</v>
      </c>
    </row>
    <row r="551" spans="1:5" ht="15" customHeight="1">
      <c r="A551" s="29" t="s">
        <v>943</v>
      </c>
      <c r="B551" s="14" t="s">
        <v>944</v>
      </c>
      <c r="C551" s="130"/>
      <c r="D551" s="131"/>
      <c r="E551" s="55" t="s">
        <v>34</v>
      </c>
    </row>
    <row r="552" spans="1:5" ht="15" customHeight="1">
      <c r="A552" s="29">
        <v>6266</v>
      </c>
      <c r="B552" s="42" t="s">
        <v>945</v>
      </c>
      <c r="C552" s="130"/>
      <c r="D552" s="131"/>
      <c r="E552" s="55" t="s">
        <v>34</v>
      </c>
    </row>
    <row r="553" spans="1:5" ht="15" customHeight="1">
      <c r="A553" s="29" t="s">
        <v>946</v>
      </c>
      <c r="B553" s="14" t="s">
        <v>837</v>
      </c>
      <c r="C553" s="130"/>
      <c r="D553" s="131"/>
      <c r="E553" s="55" t="s">
        <v>34</v>
      </c>
    </row>
    <row r="554" spans="1:5" ht="15" customHeight="1">
      <c r="A554" s="34"/>
      <c r="B554" s="20" t="s">
        <v>947</v>
      </c>
      <c r="C554" s="21">
        <f>SUM(C535:C553)</f>
        <v>0</v>
      </c>
      <c r="D554" s="45"/>
      <c r="E554" s="49"/>
    </row>
    <row r="555" spans="1:5" ht="15" customHeight="1">
      <c r="A555" s="27" t="s">
        <v>948</v>
      </c>
      <c r="B555" s="13" t="s">
        <v>949</v>
      </c>
      <c r="C555" s="13"/>
      <c r="D555" s="13"/>
      <c r="E555" s="50"/>
    </row>
    <row r="556" spans="1:5" ht="15" customHeight="1">
      <c r="A556" s="29" t="s">
        <v>950</v>
      </c>
      <c r="B556" s="42" t="s">
        <v>951</v>
      </c>
      <c r="C556" s="130"/>
      <c r="D556" s="131"/>
      <c r="E556" s="55" t="s">
        <v>896</v>
      </c>
    </row>
    <row r="557" spans="1:5" ht="15" customHeight="1">
      <c r="A557" s="29" t="s">
        <v>952</v>
      </c>
      <c r="B557" s="42" t="s">
        <v>953</v>
      </c>
      <c r="C557" s="130"/>
      <c r="D557" s="131"/>
      <c r="E557" s="55" t="s">
        <v>896</v>
      </c>
    </row>
    <row r="558" spans="1:5" ht="15" customHeight="1">
      <c r="A558" s="29" t="s">
        <v>954</v>
      </c>
      <c r="B558" s="42" t="s">
        <v>955</v>
      </c>
      <c r="C558" s="130"/>
      <c r="D558" s="131"/>
      <c r="E558" s="55" t="s">
        <v>896</v>
      </c>
    </row>
    <row r="559" spans="1:5" ht="15" customHeight="1">
      <c r="A559" s="29" t="s">
        <v>956</v>
      </c>
      <c r="B559" s="42" t="s">
        <v>957</v>
      </c>
      <c r="C559" s="130"/>
      <c r="D559" s="131"/>
      <c r="E559" s="55" t="s">
        <v>896</v>
      </c>
    </row>
    <row r="560" spans="1:5" ht="15" customHeight="1">
      <c r="A560" s="29" t="s">
        <v>958</v>
      </c>
      <c r="B560" s="85" t="s">
        <v>959</v>
      </c>
      <c r="C560" s="130"/>
      <c r="D560" s="131"/>
      <c r="E560" s="55" t="s">
        <v>896</v>
      </c>
    </row>
    <row r="561" spans="1:5" ht="15" customHeight="1">
      <c r="A561" s="29" t="s">
        <v>960</v>
      </c>
      <c r="B561" s="42" t="s">
        <v>961</v>
      </c>
      <c r="C561" s="130"/>
      <c r="D561" s="131"/>
      <c r="E561" s="55" t="s">
        <v>896</v>
      </c>
    </row>
    <row r="562" spans="1:5" ht="15" customHeight="1">
      <c r="A562" s="29" t="s">
        <v>962</v>
      </c>
      <c r="B562" s="42" t="s">
        <v>963</v>
      </c>
      <c r="C562" s="130"/>
      <c r="D562" s="131"/>
      <c r="E562" s="55" t="s">
        <v>896</v>
      </c>
    </row>
    <row r="563" spans="1:5" ht="15" customHeight="1">
      <c r="A563" s="29" t="s">
        <v>964</v>
      </c>
      <c r="B563" s="42" t="s">
        <v>965</v>
      </c>
      <c r="C563" s="130"/>
      <c r="D563" s="131"/>
      <c r="E563" s="55" t="s">
        <v>896</v>
      </c>
    </row>
    <row r="564" spans="1:5" ht="15" customHeight="1">
      <c r="A564" s="29" t="s">
        <v>966</v>
      </c>
      <c r="B564" s="14" t="s">
        <v>967</v>
      </c>
      <c r="C564" s="130"/>
      <c r="D564" s="131"/>
      <c r="E564" s="55" t="s">
        <v>896</v>
      </c>
    </row>
    <row r="565" spans="1:5" ht="15" customHeight="1">
      <c r="A565" s="34"/>
      <c r="B565" s="20" t="s">
        <v>968</v>
      </c>
      <c r="C565" s="21">
        <f>SUM(C556:C564)</f>
        <v>0</v>
      </c>
      <c r="D565" s="45"/>
      <c r="E565" s="49"/>
    </row>
    <row r="566" spans="1:5" ht="15" customHeight="1">
      <c r="A566" s="27" t="s">
        <v>969</v>
      </c>
      <c r="B566" s="13" t="s">
        <v>970</v>
      </c>
      <c r="C566" s="13"/>
      <c r="D566" s="13"/>
      <c r="E566" s="50"/>
    </row>
    <row r="567" spans="1:5" ht="15" customHeight="1">
      <c r="A567" s="29" t="s">
        <v>971</v>
      </c>
      <c r="B567" s="14" t="s">
        <v>972</v>
      </c>
      <c r="C567" s="130"/>
      <c r="D567" s="131"/>
      <c r="E567" s="55" t="s">
        <v>896</v>
      </c>
    </row>
    <row r="568" spans="1:5" ht="15" customHeight="1">
      <c r="A568" s="29" t="s">
        <v>973</v>
      </c>
      <c r="B568" s="14" t="s">
        <v>974</v>
      </c>
      <c r="C568" s="130"/>
      <c r="D568" s="131"/>
      <c r="E568" s="55" t="s">
        <v>896</v>
      </c>
    </row>
    <row r="569" spans="1:5" ht="15" customHeight="1">
      <c r="A569" s="29" t="s">
        <v>975</v>
      </c>
      <c r="B569" s="14" t="s">
        <v>976</v>
      </c>
      <c r="C569" s="130"/>
      <c r="D569" s="131"/>
      <c r="E569" s="55" t="s">
        <v>896</v>
      </c>
    </row>
    <row r="570" spans="1:5" ht="15" customHeight="1">
      <c r="A570" s="29" t="s">
        <v>977</v>
      </c>
      <c r="B570" s="14" t="s">
        <v>978</v>
      </c>
      <c r="C570" s="130"/>
      <c r="D570" s="131"/>
      <c r="E570" s="55" t="s">
        <v>896</v>
      </c>
    </row>
    <row r="571" spans="1:5" ht="15" customHeight="1">
      <c r="A571" s="29" t="s">
        <v>979</v>
      </c>
      <c r="B571" s="14" t="s">
        <v>980</v>
      </c>
      <c r="C571" s="130"/>
      <c r="D571" s="131"/>
      <c r="E571" s="55" t="s">
        <v>896</v>
      </c>
    </row>
    <row r="572" spans="1:5" ht="15" customHeight="1">
      <c r="A572" s="29" t="s">
        <v>981</v>
      </c>
      <c r="B572" s="14" t="s">
        <v>982</v>
      </c>
      <c r="C572" s="130"/>
      <c r="D572" s="131"/>
      <c r="E572" s="55" t="s">
        <v>896</v>
      </c>
    </row>
    <row r="573" spans="1:5" ht="15" customHeight="1">
      <c r="A573" s="29" t="s">
        <v>983</v>
      </c>
      <c r="B573" s="14" t="s">
        <v>984</v>
      </c>
      <c r="C573" s="130"/>
      <c r="D573" s="131"/>
      <c r="E573" s="55" t="s">
        <v>896</v>
      </c>
    </row>
    <row r="574" spans="1:5" ht="15" customHeight="1">
      <c r="A574" s="29" t="s">
        <v>985</v>
      </c>
      <c r="B574" s="14" t="s">
        <v>986</v>
      </c>
      <c r="C574" s="130"/>
      <c r="D574" s="131"/>
      <c r="E574" s="55" t="s">
        <v>896</v>
      </c>
    </row>
    <row r="575" spans="1:5" ht="15" customHeight="1">
      <c r="A575" s="29" t="s">
        <v>987</v>
      </c>
      <c r="B575" s="14" t="s">
        <v>988</v>
      </c>
      <c r="C575" s="130"/>
      <c r="D575" s="131"/>
      <c r="E575" s="55" t="s">
        <v>896</v>
      </c>
    </row>
    <row r="576" spans="1:5" ht="15" customHeight="1">
      <c r="A576" s="29" t="s">
        <v>989</v>
      </c>
      <c r="B576" s="14" t="s">
        <v>990</v>
      </c>
      <c r="C576" s="130"/>
      <c r="D576" s="131"/>
      <c r="E576" s="55" t="s">
        <v>896</v>
      </c>
    </row>
    <row r="577" spans="1:5" ht="15" customHeight="1">
      <c r="A577" s="29" t="s">
        <v>991</v>
      </c>
      <c r="B577" s="14" t="s">
        <v>992</v>
      </c>
      <c r="C577" s="130"/>
      <c r="D577" s="131"/>
      <c r="E577" s="55" t="s">
        <v>896</v>
      </c>
    </row>
    <row r="578" spans="1:5" ht="15" customHeight="1">
      <c r="A578" s="29">
        <v>6452</v>
      </c>
      <c r="B578" s="42" t="s">
        <v>993</v>
      </c>
      <c r="C578" s="130"/>
      <c r="D578" s="131"/>
      <c r="E578" s="55" t="s">
        <v>896</v>
      </c>
    </row>
    <row r="579" spans="1:5" ht="15" customHeight="1">
      <c r="A579" s="29" t="s">
        <v>994</v>
      </c>
      <c r="B579" s="14" t="s">
        <v>995</v>
      </c>
      <c r="C579" s="130"/>
      <c r="D579" s="131"/>
      <c r="E579" s="55" t="s">
        <v>896</v>
      </c>
    </row>
    <row r="580" spans="1:5" ht="15" customHeight="1">
      <c r="A580" s="29" t="s">
        <v>996</v>
      </c>
      <c r="B580" s="42" t="s">
        <v>997</v>
      </c>
      <c r="C580" s="130"/>
      <c r="D580" s="131"/>
      <c r="E580" s="55" t="s">
        <v>896</v>
      </c>
    </row>
    <row r="581" spans="1:5" ht="15" customHeight="1">
      <c r="A581" s="29" t="s">
        <v>998</v>
      </c>
      <c r="B581" s="14" t="s">
        <v>999</v>
      </c>
      <c r="C581" s="130"/>
      <c r="D581" s="131"/>
      <c r="E581" s="55" t="s">
        <v>896</v>
      </c>
    </row>
    <row r="582" spans="1:5" ht="15" customHeight="1">
      <c r="A582" s="34"/>
      <c r="B582" s="20" t="s">
        <v>1000</v>
      </c>
      <c r="C582" s="21">
        <f>SUM(C567:C581)</f>
        <v>0</v>
      </c>
      <c r="D582" s="45"/>
      <c r="E582" s="49"/>
    </row>
    <row r="583" spans="1:5" ht="15" customHeight="1">
      <c r="A583" s="27" t="s">
        <v>1001</v>
      </c>
      <c r="B583" s="13" t="s">
        <v>1002</v>
      </c>
      <c r="C583" s="13"/>
      <c r="D583" s="13"/>
      <c r="E583" s="50"/>
    </row>
    <row r="584" spans="1:5" ht="15" customHeight="1">
      <c r="A584" s="32" t="s">
        <v>1003</v>
      </c>
      <c r="B584" s="14" t="s">
        <v>1004</v>
      </c>
      <c r="C584" s="130"/>
      <c r="D584" s="131"/>
      <c r="E584" s="55" t="s">
        <v>896</v>
      </c>
    </row>
    <row r="585" spans="1:5" ht="15" customHeight="1">
      <c r="A585" s="32" t="s">
        <v>1005</v>
      </c>
      <c r="B585" s="14" t="s">
        <v>1006</v>
      </c>
      <c r="C585" s="130"/>
      <c r="D585" s="131"/>
      <c r="E585" s="55" t="s">
        <v>896</v>
      </c>
    </row>
    <row r="586" spans="1:5" ht="15" customHeight="1">
      <c r="A586" s="32" t="s">
        <v>1007</v>
      </c>
      <c r="B586" s="14" t="s">
        <v>1008</v>
      </c>
      <c r="C586" s="130"/>
      <c r="D586" s="131"/>
      <c r="E586" s="55" t="s">
        <v>896</v>
      </c>
    </row>
    <row r="587" spans="1:5" ht="15" customHeight="1">
      <c r="A587" s="32" t="s">
        <v>1009</v>
      </c>
      <c r="B587" s="14" t="s">
        <v>1010</v>
      </c>
      <c r="C587" s="130"/>
      <c r="D587" s="131"/>
      <c r="E587" s="55" t="s">
        <v>896</v>
      </c>
    </row>
    <row r="588" spans="1:5" ht="15" customHeight="1">
      <c r="A588" s="32" t="s">
        <v>1011</v>
      </c>
      <c r="B588" s="14" t="s">
        <v>1012</v>
      </c>
      <c r="C588" s="130"/>
      <c r="D588" s="131"/>
      <c r="E588" s="55" t="s">
        <v>896</v>
      </c>
    </row>
    <row r="589" spans="1:5" ht="15" customHeight="1">
      <c r="A589" s="32" t="s">
        <v>1013</v>
      </c>
      <c r="B589" s="14" t="s">
        <v>1014</v>
      </c>
      <c r="C589" s="130"/>
      <c r="D589" s="131"/>
      <c r="E589" s="55" t="s">
        <v>896</v>
      </c>
    </row>
    <row r="590" spans="1:5" ht="15" customHeight="1">
      <c r="A590" s="32" t="s">
        <v>1015</v>
      </c>
      <c r="B590" s="14" t="s">
        <v>1016</v>
      </c>
      <c r="C590" s="130"/>
      <c r="D590" s="131"/>
      <c r="E590" s="55" t="s">
        <v>896</v>
      </c>
    </row>
    <row r="591" spans="1:5" ht="15" customHeight="1">
      <c r="A591" s="32" t="s">
        <v>1017</v>
      </c>
      <c r="B591" s="14" t="s">
        <v>1018</v>
      </c>
      <c r="C591" s="130"/>
      <c r="D591" s="131"/>
      <c r="E591" s="55" t="s">
        <v>896</v>
      </c>
    </row>
    <row r="592" spans="1:5" ht="15" customHeight="1">
      <c r="A592" s="32" t="s">
        <v>1019</v>
      </c>
      <c r="B592" s="14" t="s">
        <v>965</v>
      </c>
      <c r="C592" s="130"/>
      <c r="D592" s="131"/>
      <c r="E592" s="55" t="s">
        <v>896</v>
      </c>
    </row>
    <row r="593" spans="1:5" ht="15" customHeight="1">
      <c r="A593" s="32" t="s">
        <v>1020</v>
      </c>
      <c r="B593" s="14" t="s">
        <v>1021</v>
      </c>
      <c r="C593" s="130"/>
      <c r="D593" s="131"/>
      <c r="E593" s="55" t="s">
        <v>896</v>
      </c>
    </row>
    <row r="594" spans="1:5" ht="15" customHeight="1">
      <c r="A594" s="32" t="s">
        <v>1022</v>
      </c>
      <c r="B594" s="14" t="s">
        <v>1023</v>
      </c>
      <c r="C594" s="130"/>
      <c r="D594" s="131"/>
      <c r="E594" s="55" t="s">
        <v>896</v>
      </c>
    </row>
    <row r="595" spans="1:5" ht="15" customHeight="1">
      <c r="A595" s="32" t="s">
        <v>1024</v>
      </c>
      <c r="B595" s="14" t="s">
        <v>1025</v>
      </c>
      <c r="C595" s="130"/>
      <c r="D595" s="131"/>
      <c r="E595" s="55" t="s">
        <v>896</v>
      </c>
    </row>
    <row r="596" spans="1:5" ht="15" customHeight="1">
      <c r="A596" s="32">
        <v>6545</v>
      </c>
      <c r="B596" s="42" t="s">
        <v>1026</v>
      </c>
      <c r="C596" s="130"/>
      <c r="D596" s="131"/>
      <c r="E596" s="55" t="s">
        <v>896</v>
      </c>
    </row>
    <row r="597" spans="1:5" ht="15" customHeight="1">
      <c r="A597" s="32" t="s">
        <v>1027</v>
      </c>
      <c r="B597" s="42" t="s">
        <v>1028</v>
      </c>
      <c r="C597" s="130"/>
      <c r="D597" s="131"/>
      <c r="E597" s="55" t="s">
        <v>896</v>
      </c>
    </row>
    <row r="598" spans="1:5" ht="15" customHeight="1">
      <c r="A598" s="32" t="s">
        <v>1029</v>
      </c>
      <c r="B598" s="42" t="s">
        <v>1030</v>
      </c>
      <c r="C598" s="130"/>
      <c r="D598" s="131"/>
      <c r="E598" s="55" t="s">
        <v>896</v>
      </c>
    </row>
    <row r="599" spans="1:5" ht="15" customHeight="1">
      <c r="A599" s="32" t="s">
        <v>1031</v>
      </c>
      <c r="B599" s="42" t="s">
        <v>1032</v>
      </c>
      <c r="C599" s="130"/>
      <c r="D599" s="131"/>
      <c r="E599" s="55" t="s">
        <v>896</v>
      </c>
    </row>
    <row r="600" spans="1:5" ht="15" customHeight="1">
      <c r="A600" s="32" t="s">
        <v>1033</v>
      </c>
      <c r="B600" s="14" t="s">
        <v>1034</v>
      </c>
      <c r="C600" s="130"/>
      <c r="D600" s="131"/>
      <c r="E600" s="55" t="s">
        <v>896</v>
      </c>
    </row>
    <row r="601" spans="1:5" ht="15" customHeight="1">
      <c r="A601" s="32" t="s">
        <v>1035</v>
      </c>
      <c r="B601" s="14" t="s">
        <v>1036</v>
      </c>
      <c r="C601" s="130"/>
      <c r="D601" s="131"/>
      <c r="E601" s="55" t="s">
        <v>896</v>
      </c>
    </row>
    <row r="602" spans="1:5" ht="15" customHeight="1">
      <c r="A602" s="32" t="s">
        <v>1037</v>
      </c>
      <c r="B602" s="14" t="s">
        <v>1038</v>
      </c>
      <c r="C602" s="130"/>
      <c r="D602" s="131"/>
      <c r="E602" s="55" t="s">
        <v>896</v>
      </c>
    </row>
    <row r="603" spans="1:5" ht="15" customHeight="1">
      <c r="A603" s="34"/>
      <c r="B603" s="20" t="s">
        <v>1039</v>
      </c>
      <c r="C603" s="21">
        <f>SUM(C584:C602)</f>
        <v>0</v>
      </c>
      <c r="D603" s="45"/>
      <c r="E603" s="49"/>
    </row>
    <row r="604" spans="1:5" ht="15" customHeight="1">
      <c r="A604" s="27" t="s">
        <v>1040</v>
      </c>
      <c r="B604" s="13" t="s">
        <v>1041</v>
      </c>
      <c r="C604" s="13"/>
      <c r="D604" s="13"/>
      <c r="E604" s="50"/>
    </row>
    <row r="605" spans="1:5" ht="15" customHeight="1">
      <c r="A605" s="29" t="s">
        <v>1042</v>
      </c>
      <c r="B605" s="14" t="s">
        <v>1043</v>
      </c>
      <c r="C605" s="130"/>
      <c r="D605" s="131"/>
      <c r="E605" s="55" t="s">
        <v>896</v>
      </c>
    </row>
    <row r="606" spans="1:5" ht="15" customHeight="1">
      <c r="A606" s="29" t="s">
        <v>1044</v>
      </c>
      <c r="B606" s="14" t="s">
        <v>1045</v>
      </c>
      <c r="C606" s="130"/>
      <c r="D606" s="131"/>
      <c r="E606" s="55" t="s">
        <v>19</v>
      </c>
    </row>
    <row r="607" spans="1:5" ht="15" customHeight="1">
      <c r="A607" s="29" t="s">
        <v>1046</v>
      </c>
      <c r="B607" s="42" t="s">
        <v>1047</v>
      </c>
      <c r="C607" s="130"/>
      <c r="D607" s="131"/>
      <c r="E607" s="55" t="s">
        <v>19</v>
      </c>
    </row>
    <row r="608" spans="1:5" ht="15" customHeight="1">
      <c r="A608" s="29" t="s">
        <v>1048</v>
      </c>
      <c r="B608" s="14" t="s">
        <v>1049</v>
      </c>
      <c r="C608" s="130"/>
      <c r="D608" s="131"/>
      <c r="E608" s="55" t="s">
        <v>19</v>
      </c>
    </row>
    <row r="609" spans="1:5" ht="15" customHeight="1">
      <c r="A609" s="29" t="s">
        <v>1050</v>
      </c>
      <c r="B609" s="14" t="s">
        <v>1051</v>
      </c>
      <c r="C609" s="130"/>
      <c r="D609" s="131"/>
      <c r="E609" s="55" t="s">
        <v>19</v>
      </c>
    </row>
    <row r="610" spans="1:5" ht="15" customHeight="1">
      <c r="A610" s="29">
        <v>6630</v>
      </c>
      <c r="B610" s="42" t="s">
        <v>1052</v>
      </c>
      <c r="C610" s="130"/>
      <c r="D610" s="131"/>
      <c r="E610" s="55" t="s">
        <v>19</v>
      </c>
    </row>
    <row r="611" spans="1:5" ht="15" customHeight="1">
      <c r="A611" s="29" t="s">
        <v>1053</v>
      </c>
      <c r="B611" s="14" t="s">
        <v>720</v>
      </c>
      <c r="C611" s="130"/>
      <c r="D611" s="131"/>
      <c r="E611" s="55" t="s">
        <v>1054</v>
      </c>
    </row>
    <row r="612" spans="1:5" ht="15" customHeight="1">
      <c r="A612" s="29" t="s">
        <v>1055</v>
      </c>
      <c r="B612" s="14" t="s">
        <v>36</v>
      </c>
      <c r="C612" s="130"/>
      <c r="D612" s="131"/>
      <c r="E612" s="55" t="s">
        <v>37</v>
      </c>
    </row>
    <row r="613" spans="1:5" ht="15" customHeight="1">
      <c r="A613" s="29" t="s">
        <v>1056</v>
      </c>
      <c r="B613" s="14" t="s">
        <v>39</v>
      </c>
      <c r="C613" s="130"/>
      <c r="D613" s="131"/>
      <c r="E613" s="55" t="s">
        <v>896</v>
      </c>
    </row>
    <row r="614" spans="1:5" ht="15" customHeight="1">
      <c r="A614" s="29" t="s">
        <v>1057</v>
      </c>
      <c r="B614" s="14" t="s">
        <v>1026</v>
      </c>
      <c r="C614" s="130"/>
      <c r="D614" s="131"/>
      <c r="E614" s="55" t="s">
        <v>896</v>
      </c>
    </row>
    <row r="615" spans="1:5" ht="15" customHeight="1">
      <c r="A615" s="29" t="s">
        <v>1058</v>
      </c>
      <c r="B615" s="14" t="s">
        <v>1059</v>
      </c>
      <c r="C615" s="130"/>
      <c r="D615" s="131"/>
      <c r="E615" s="55" t="s">
        <v>896</v>
      </c>
    </row>
    <row r="616" spans="1:5" ht="15" customHeight="1">
      <c r="A616" s="29" t="s">
        <v>1060</v>
      </c>
      <c r="B616" s="14" t="s">
        <v>1061</v>
      </c>
      <c r="C616" s="130"/>
      <c r="D616" s="131"/>
      <c r="E616" s="55" t="s">
        <v>34</v>
      </c>
    </row>
    <row r="617" spans="1:5" ht="15" customHeight="1">
      <c r="A617" s="29">
        <v>6690</v>
      </c>
      <c r="B617" s="14" t="s">
        <v>42</v>
      </c>
      <c r="C617" s="130"/>
      <c r="D617" s="131"/>
      <c r="E617" s="55" t="s">
        <v>115</v>
      </c>
    </row>
    <row r="618" spans="1:5" ht="15" customHeight="1">
      <c r="A618" s="34"/>
      <c r="B618" s="20" t="s">
        <v>1062</v>
      </c>
      <c r="C618" s="21">
        <f>SUM(C605:C617)</f>
        <v>0</v>
      </c>
      <c r="D618" s="45"/>
      <c r="E618" s="49"/>
    </row>
    <row r="619" spans="1:5" ht="15" customHeight="1">
      <c r="A619" s="27" t="s">
        <v>1063</v>
      </c>
      <c r="B619" s="13" t="s">
        <v>1064</v>
      </c>
      <c r="C619" s="13"/>
      <c r="D619" s="13"/>
      <c r="E619" s="50"/>
    </row>
    <row r="620" spans="1:5" ht="15" customHeight="1">
      <c r="A620" s="29" t="s">
        <v>1065</v>
      </c>
      <c r="B620" s="42" t="s">
        <v>1066</v>
      </c>
      <c r="C620" s="130"/>
      <c r="D620" s="131"/>
      <c r="E620" s="55" t="s">
        <v>896</v>
      </c>
    </row>
    <row r="621" spans="1:5" ht="15" customHeight="1">
      <c r="A621" s="29" t="s">
        <v>1067</v>
      </c>
      <c r="B621" s="14" t="s">
        <v>1068</v>
      </c>
      <c r="C621" s="130"/>
      <c r="D621" s="131"/>
      <c r="E621" s="55" t="s">
        <v>896</v>
      </c>
    </row>
    <row r="622" spans="1:5" ht="15" customHeight="1">
      <c r="A622" s="29" t="s">
        <v>1069</v>
      </c>
      <c r="B622" s="14" t="s">
        <v>1070</v>
      </c>
      <c r="C622" s="130"/>
      <c r="D622" s="131"/>
      <c r="E622" s="55" t="s">
        <v>896</v>
      </c>
    </row>
    <row r="623" spans="1:5" ht="15" customHeight="1">
      <c r="A623" s="29">
        <v>6750</v>
      </c>
      <c r="B623" s="42" t="s">
        <v>1071</v>
      </c>
      <c r="C623" s="130"/>
      <c r="D623" s="131"/>
      <c r="E623" s="55" t="s">
        <v>896</v>
      </c>
    </row>
    <row r="624" spans="1:5" ht="15" customHeight="1">
      <c r="A624" s="29" t="s">
        <v>1072</v>
      </c>
      <c r="B624" s="14" t="s">
        <v>1073</v>
      </c>
      <c r="C624" s="130"/>
      <c r="D624" s="131"/>
      <c r="E624" s="55" t="s">
        <v>896</v>
      </c>
    </row>
    <row r="625" spans="1:8" ht="15" customHeight="1">
      <c r="A625" s="34"/>
      <c r="B625" s="20" t="s">
        <v>1074</v>
      </c>
      <c r="C625" s="21">
        <f>SUM(C620:C624)</f>
        <v>0</v>
      </c>
      <c r="D625" s="45"/>
      <c r="E625" s="49"/>
    </row>
    <row r="626" spans="1:8" ht="15" customHeight="1">
      <c r="A626" s="27" t="s">
        <v>1075</v>
      </c>
      <c r="B626" s="13" t="s">
        <v>1076</v>
      </c>
      <c r="C626" s="13"/>
      <c r="D626" s="13"/>
      <c r="E626" s="50"/>
    </row>
    <row r="627" spans="1:8" ht="15" customHeight="1">
      <c r="A627" s="29" t="s">
        <v>1077</v>
      </c>
      <c r="B627" s="42" t="s">
        <v>1078</v>
      </c>
      <c r="C627" s="130"/>
      <c r="D627" s="131"/>
      <c r="E627" s="55" t="s">
        <v>896</v>
      </c>
    </row>
    <row r="628" spans="1:8" ht="15" customHeight="1">
      <c r="A628" s="29">
        <v>6802</v>
      </c>
      <c r="B628" s="42" t="s">
        <v>1079</v>
      </c>
      <c r="C628" s="130"/>
      <c r="D628" s="131"/>
      <c r="E628" s="55" t="s">
        <v>896</v>
      </c>
      <c r="G628" s="89"/>
      <c r="H628" s="89"/>
    </row>
    <row r="629" spans="1:8" ht="15" customHeight="1">
      <c r="A629" s="29">
        <v>6805</v>
      </c>
      <c r="B629" s="42" t="s">
        <v>1080</v>
      </c>
      <c r="C629" s="130"/>
      <c r="D629" s="131"/>
      <c r="E629" s="55" t="s">
        <v>896</v>
      </c>
    </row>
    <row r="630" spans="1:8" ht="15" customHeight="1">
      <c r="A630" s="29">
        <v>6808</v>
      </c>
      <c r="B630" s="42" t="s">
        <v>1081</v>
      </c>
      <c r="C630" s="130"/>
      <c r="D630" s="131"/>
      <c r="E630" s="55" t="s">
        <v>896</v>
      </c>
    </row>
    <row r="631" spans="1:8" ht="15" customHeight="1">
      <c r="A631" s="29">
        <v>6810</v>
      </c>
      <c r="B631" s="42" t="s">
        <v>976</v>
      </c>
      <c r="C631" s="130"/>
      <c r="D631" s="131"/>
      <c r="E631" s="55" t="s">
        <v>896</v>
      </c>
    </row>
    <row r="632" spans="1:8" ht="15" customHeight="1">
      <c r="A632" s="29">
        <v>6820</v>
      </c>
      <c r="B632" s="42" t="s">
        <v>980</v>
      </c>
      <c r="C632" s="130"/>
      <c r="D632" s="131"/>
      <c r="E632" s="55" t="s">
        <v>896</v>
      </c>
    </row>
    <row r="633" spans="1:8" ht="15" customHeight="1">
      <c r="A633" s="29">
        <v>6825</v>
      </c>
      <c r="B633" s="42" t="s">
        <v>982</v>
      </c>
      <c r="C633" s="130"/>
      <c r="D633" s="131"/>
      <c r="E633" s="55" t="s">
        <v>896</v>
      </c>
    </row>
    <row r="634" spans="1:8" ht="15" customHeight="1">
      <c r="A634" s="29">
        <v>6835</v>
      </c>
      <c r="B634" s="42" t="s">
        <v>1082</v>
      </c>
      <c r="C634" s="130"/>
      <c r="D634" s="131"/>
      <c r="E634" s="55" t="s">
        <v>896</v>
      </c>
      <c r="G634" s="89"/>
      <c r="H634" s="89"/>
    </row>
    <row r="635" spans="1:8" ht="15" customHeight="1">
      <c r="A635" s="29">
        <v>6850</v>
      </c>
      <c r="B635" s="42" t="s">
        <v>1083</v>
      </c>
      <c r="C635" s="130"/>
      <c r="D635" s="131"/>
      <c r="E635" s="55" t="s">
        <v>896</v>
      </c>
      <c r="G635" s="89"/>
      <c r="H635" s="89"/>
    </row>
    <row r="636" spans="1:8" ht="15" customHeight="1">
      <c r="A636" s="29">
        <v>6852</v>
      </c>
      <c r="B636" s="42" t="s">
        <v>1084</v>
      </c>
      <c r="C636" s="130"/>
      <c r="D636" s="131"/>
      <c r="E636" s="55" t="s">
        <v>896</v>
      </c>
      <c r="G636" s="89"/>
      <c r="H636" s="89"/>
    </row>
    <row r="637" spans="1:8" ht="15" customHeight="1">
      <c r="A637" s="29">
        <v>6890</v>
      </c>
      <c r="B637" s="42" t="s">
        <v>1085</v>
      </c>
      <c r="C637" s="130"/>
      <c r="D637" s="131"/>
      <c r="E637" s="55" t="s">
        <v>896</v>
      </c>
      <c r="G637" s="89"/>
      <c r="H637" s="89"/>
    </row>
    <row r="638" spans="1:8" ht="15" customHeight="1">
      <c r="A638" s="29">
        <v>6892</v>
      </c>
      <c r="B638" s="42" t="s">
        <v>1086</v>
      </c>
      <c r="C638" s="130"/>
      <c r="D638" s="131"/>
      <c r="E638" s="55" t="s">
        <v>896</v>
      </c>
      <c r="G638" s="89"/>
      <c r="H638" s="89"/>
    </row>
    <row r="639" spans="1:8" ht="15" customHeight="1">
      <c r="A639" s="29">
        <v>6895</v>
      </c>
      <c r="B639" s="42" t="s">
        <v>1073</v>
      </c>
      <c r="C639" s="130"/>
      <c r="D639" s="131"/>
      <c r="E639" s="55" t="s">
        <v>896</v>
      </c>
      <c r="G639" s="89"/>
      <c r="H639" s="89"/>
    </row>
    <row r="640" spans="1:8" ht="15" customHeight="1">
      <c r="A640" s="34"/>
      <c r="B640" s="20" t="s">
        <v>1087</v>
      </c>
      <c r="C640" s="21">
        <f>SUM(C627:C639)</f>
        <v>0</v>
      </c>
      <c r="D640" s="45"/>
      <c r="E640" s="49"/>
      <c r="G640" s="89"/>
      <c r="H640" s="89"/>
    </row>
    <row r="641" spans="1:5" ht="15" customHeight="1">
      <c r="A641" s="37"/>
      <c r="B641" s="18" t="s">
        <v>1088</v>
      </c>
      <c r="C641" s="16">
        <f>C640+C625+C618+C603+C582+C565+C554+C533+C525</f>
        <v>0</v>
      </c>
      <c r="D641" s="46"/>
      <c r="E641" s="53"/>
    </row>
    <row r="642" spans="1:5" ht="15" customHeight="1">
      <c r="A642" s="34"/>
      <c r="B642" s="15"/>
      <c r="C642" s="15"/>
      <c r="D642" s="47"/>
      <c r="E642" s="52"/>
    </row>
    <row r="643" spans="1:5" ht="15" customHeight="1">
      <c r="A643" s="37"/>
      <c r="B643" s="18" t="s">
        <v>1089</v>
      </c>
      <c r="C643" s="16">
        <f>C641+C507</f>
        <v>0</v>
      </c>
      <c r="D643" s="46"/>
      <c r="E643" s="51"/>
    </row>
    <row r="644" spans="1:5" ht="15" customHeight="1">
      <c r="A644" s="34"/>
      <c r="B644" s="15"/>
      <c r="C644" s="15"/>
      <c r="D644" s="47"/>
      <c r="E644" s="52"/>
    </row>
    <row r="645" spans="1:5" ht="15" customHeight="1">
      <c r="A645" s="27" t="s">
        <v>1090</v>
      </c>
      <c r="B645" s="13" t="s">
        <v>1091</v>
      </c>
      <c r="C645" s="13"/>
      <c r="D645" s="13"/>
      <c r="E645" s="50"/>
    </row>
    <row r="646" spans="1:5" ht="15" customHeight="1">
      <c r="A646" s="29" t="s">
        <v>1092</v>
      </c>
      <c r="B646" s="14" t="s">
        <v>1093</v>
      </c>
      <c r="C646" s="130"/>
      <c r="D646" s="131"/>
      <c r="E646" s="55" t="s">
        <v>1094</v>
      </c>
    </row>
    <row r="647" spans="1:5" ht="15" customHeight="1">
      <c r="A647" s="29" t="s">
        <v>1095</v>
      </c>
      <c r="B647" s="14" t="s">
        <v>1096</v>
      </c>
      <c r="C647" s="130"/>
      <c r="D647" s="131"/>
      <c r="E647" s="55" t="s">
        <v>34</v>
      </c>
    </row>
    <row r="648" spans="1:5" ht="15" customHeight="1">
      <c r="A648" s="29" t="s">
        <v>1097</v>
      </c>
      <c r="B648" s="14" t="s">
        <v>1098</v>
      </c>
      <c r="C648" s="130"/>
      <c r="D648" s="131"/>
      <c r="E648" s="55" t="s">
        <v>34</v>
      </c>
    </row>
    <row r="649" spans="1:5" ht="15" customHeight="1">
      <c r="A649" s="29" t="s">
        <v>1099</v>
      </c>
      <c r="B649" s="14" t="s">
        <v>1100</v>
      </c>
      <c r="C649" s="130"/>
      <c r="D649" s="131"/>
      <c r="E649" s="55" t="s">
        <v>34</v>
      </c>
    </row>
    <row r="650" spans="1:5" ht="15" customHeight="1">
      <c r="A650" s="29" t="s">
        <v>1101</v>
      </c>
      <c r="B650" s="14" t="s">
        <v>58</v>
      </c>
      <c r="C650" s="130"/>
      <c r="D650" s="131"/>
      <c r="E650" s="55" t="s">
        <v>34</v>
      </c>
    </row>
    <row r="651" spans="1:5" ht="15" customHeight="1">
      <c r="A651" s="29" t="s">
        <v>1102</v>
      </c>
      <c r="B651" s="42" t="s">
        <v>1103</v>
      </c>
      <c r="C651" s="130"/>
      <c r="D651" s="131"/>
      <c r="E651" s="55" t="s">
        <v>34</v>
      </c>
    </row>
    <row r="652" spans="1:5" ht="15" customHeight="1">
      <c r="A652" s="29" t="s">
        <v>1104</v>
      </c>
      <c r="B652" s="14" t="s">
        <v>79</v>
      </c>
      <c r="C652" s="130"/>
      <c r="D652" s="131"/>
      <c r="E652" s="55" t="s">
        <v>34</v>
      </c>
    </row>
    <row r="653" spans="1:5" ht="15" customHeight="1">
      <c r="A653" s="29">
        <v>7065</v>
      </c>
      <c r="B653" s="42" t="s">
        <v>1105</v>
      </c>
      <c r="C653" s="130"/>
      <c r="D653" s="131"/>
      <c r="E653" s="55" t="s">
        <v>34</v>
      </c>
    </row>
    <row r="654" spans="1:5" ht="15" customHeight="1">
      <c r="A654" s="29">
        <v>7090</v>
      </c>
      <c r="B654" s="42" t="s">
        <v>42</v>
      </c>
      <c r="C654" s="130"/>
      <c r="D654" s="131"/>
      <c r="E654" s="55" t="s">
        <v>43</v>
      </c>
    </row>
    <row r="655" spans="1:5" ht="15" customHeight="1">
      <c r="A655" s="34"/>
      <c r="B655" s="20" t="s">
        <v>1106</v>
      </c>
      <c r="C655" s="21">
        <f>SUM(C646:C654)</f>
        <v>0</v>
      </c>
      <c r="D655" s="45"/>
      <c r="E655" s="49"/>
    </row>
    <row r="656" spans="1:5" ht="15" customHeight="1">
      <c r="A656" s="27" t="s">
        <v>1107</v>
      </c>
      <c r="B656" s="13" t="s">
        <v>1108</v>
      </c>
      <c r="C656" s="13"/>
      <c r="D656" s="13"/>
      <c r="E656" s="50"/>
    </row>
    <row r="657" spans="1:5" ht="22.5">
      <c r="A657" s="29" t="s">
        <v>1109</v>
      </c>
      <c r="B657" s="14" t="s">
        <v>1110</v>
      </c>
      <c r="C657" s="130"/>
      <c r="D657" s="131"/>
      <c r="E657" s="56" t="s">
        <v>1111</v>
      </c>
    </row>
    <row r="658" spans="1:5" ht="15" customHeight="1">
      <c r="A658" s="29" t="s">
        <v>1112</v>
      </c>
      <c r="B658" s="14" t="s">
        <v>1113</v>
      </c>
      <c r="C658" s="130"/>
      <c r="D658" s="131"/>
      <c r="E658" s="55" t="s">
        <v>34</v>
      </c>
    </row>
    <row r="659" spans="1:5" ht="15" customHeight="1">
      <c r="A659" s="29" t="s">
        <v>1114</v>
      </c>
      <c r="B659" s="14" t="s">
        <v>1115</v>
      </c>
      <c r="C659" s="130"/>
      <c r="D659" s="131"/>
      <c r="E659" s="55" t="s">
        <v>34</v>
      </c>
    </row>
    <row r="660" spans="1:5" ht="15" customHeight="1">
      <c r="A660" s="29" t="s">
        <v>1116</v>
      </c>
      <c r="B660" s="14" t="s">
        <v>1117</v>
      </c>
      <c r="C660" s="130"/>
      <c r="D660" s="131"/>
      <c r="E660" s="55" t="s">
        <v>34</v>
      </c>
    </row>
    <row r="661" spans="1:5" ht="15" customHeight="1">
      <c r="A661" s="29" t="s">
        <v>1118</v>
      </c>
      <c r="B661" s="14" t="s">
        <v>1119</v>
      </c>
      <c r="C661" s="130"/>
      <c r="D661" s="131"/>
      <c r="E661" s="55" t="s">
        <v>34</v>
      </c>
    </row>
    <row r="662" spans="1:5" ht="15" customHeight="1">
      <c r="A662" s="29" t="s">
        <v>1120</v>
      </c>
      <c r="B662" s="14" t="s">
        <v>1121</v>
      </c>
      <c r="C662" s="130"/>
      <c r="D662" s="131"/>
      <c r="E662" s="55" t="s">
        <v>34</v>
      </c>
    </row>
    <row r="663" spans="1:5" ht="15" customHeight="1">
      <c r="A663" s="34"/>
      <c r="B663" s="20" t="s">
        <v>1122</v>
      </c>
      <c r="C663" s="21">
        <f>SUM(C657:C662)</f>
        <v>0</v>
      </c>
      <c r="D663" s="45"/>
      <c r="E663" s="49"/>
    </row>
    <row r="664" spans="1:5" ht="15" customHeight="1">
      <c r="A664" s="27" t="s">
        <v>1123</v>
      </c>
      <c r="B664" s="13" t="s">
        <v>1124</v>
      </c>
      <c r="C664" s="13"/>
      <c r="D664" s="13"/>
      <c r="E664" s="50"/>
    </row>
    <row r="665" spans="1:5" ht="15" customHeight="1">
      <c r="A665" s="29" t="s">
        <v>1125</v>
      </c>
      <c r="B665" s="14" t="s">
        <v>1126</v>
      </c>
      <c r="C665" s="130"/>
      <c r="D665" s="131"/>
      <c r="E665" s="55" t="s">
        <v>1127</v>
      </c>
    </row>
    <row r="666" spans="1:5" ht="15" customHeight="1">
      <c r="A666" s="29">
        <v>7210</v>
      </c>
      <c r="B666" s="42" t="s">
        <v>1128</v>
      </c>
      <c r="C666" s="130"/>
      <c r="D666" s="131"/>
      <c r="E666" s="55" t="s">
        <v>19</v>
      </c>
    </row>
    <row r="667" spans="1:5" ht="15" customHeight="1">
      <c r="A667" s="29" t="s">
        <v>1129</v>
      </c>
      <c r="B667" s="14" t="s">
        <v>1130</v>
      </c>
      <c r="C667" s="130"/>
      <c r="D667" s="131"/>
      <c r="E667" s="55" t="s">
        <v>34</v>
      </c>
    </row>
    <row r="668" spans="1:5" ht="15" customHeight="1">
      <c r="A668" s="34"/>
      <c r="B668" s="20" t="s">
        <v>1131</v>
      </c>
      <c r="C668" s="21">
        <f>SUM(C665:C667)</f>
        <v>0</v>
      </c>
      <c r="D668" s="45"/>
      <c r="E668" s="49"/>
    </row>
    <row r="669" spans="1:5" ht="15" customHeight="1">
      <c r="A669" s="37"/>
      <c r="B669" s="18" t="s">
        <v>1132</v>
      </c>
      <c r="C669" s="16">
        <f>C668+C663+C655</f>
        <v>0</v>
      </c>
      <c r="D669" s="46"/>
      <c r="E669" s="53"/>
    </row>
    <row r="670" spans="1:5" ht="15" customHeight="1">
      <c r="A670" s="34"/>
      <c r="B670" s="15"/>
      <c r="C670" s="15"/>
      <c r="D670" s="47"/>
      <c r="E670" s="52"/>
    </row>
    <row r="671" spans="1:5" ht="15" customHeight="1">
      <c r="A671" s="37"/>
      <c r="B671" s="18" t="s">
        <v>1133</v>
      </c>
      <c r="C671" s="117">
        <f>SUM(C68,C507,C641,C669)</f>
        <v>0</v>
      </c>
      <c r="D671" s="46"/>
      <c r="E671" s="51"/>
    </row>
    <row r="672" spans="1:5" ht="15" customHeight="1">
      <c r="A672" s="34"/>
      <c r="B672" s="15"/>
      <c r="C672" s="15"/>
      <c r="D672" s="47"/>
      <c r="E672" s="52"/>
    </row>
    <row r="673" spans="1:5" ht="15" customHeight="1">
      <c r="A673" s="27" t="s">
        <v>1134</v>
      </c>
      <c r="B673" s="13" t="s">
        <v>1135</v>
      </c>
      <c r="C673" s="13"/>
      <c r="D673" s="13"/>
      <c r="E673" s="50"/>
    </row>
    <row r="674" spans="1:5" ht="15" customHeight="1">
      <c r="A674" s="29" t="s">
        <v>1136</v>
      </c>
      <c r="B674" s="14" t="s">
        <v>1135</v>
      </c>
      <c r="C674" s="130"/>
      <c r="D674" s="131"/>
      <c r="E674" s="55" t="s">
        <v>1127</v>
      </c>
    </row>
    <row r="675" spans="1:5" ht="15" customHeight="1">
      <c r="A675" s="34"/>
      <c r="B675" s="20" t="s">
        <v>1137</v>
      </c>
      <c r="C675" s="21">
        <f>C674</f>
        <v>0</v>
      </c>
      <c r="D675" s="45"/>
      <c r="E675" s="49"/>
    </row>
    <row r="676" spans="1:5" ht="15" customHeight="1">
      <c r="A676" s="37"/>
      <c r="B676" s="18" t="s">
        <v>1138</v>
      </c>
      <c r="C676" s="16">
        <f>C675+C671</f>
        <v>0</v>
      </c>
      <c r="D676" s="46"/>
      <c r="E676" s="54"/>
    </row>
    <row r="677" spans="1:5" ht="15" customHeight="1">
      <c r="A677" s="34"/>
      <c r="B677" s="15"/>
      <c r="C677" s="15"/>
      <c r="D677" s="47"/>
      <c r="E677" s="52"/>
    </row>
    <row r="678" spans="1:5" ht="15" customHeight="1">
      <c r="A678" s="27" t="s">
        <v>1139</v>
      </c>
      <c r="B678" s="13" t="s">
        <v>1140</v>
      </c>
      <c r="C678" s="13"/>
      <c r="D678" s="13"/>
      <c r="E678" s="50"/>
    </row>
    <row r="679" spans="1:5" ht="15" customHeight="1">
      <c r="A679" s="29" t="s">
        <v>1141</v>
      </c>
      <c r="B679" s="14" t="s">
        <v>1140</v>
      </c>
      <c r="C679" s="130"/>
      <c r="D679" s="131"/>
      <c r="E679" s="55" t="s">
        <v>832</v>
      </c>
    </row>
    <row r="680" spans="1:5" ht="15" customHeight="1">
      <c r="A680" s="34"/>
      <c r="B680" s="20" t="s">
        <v>1142</v>
      </c>
      <c r="C680" s="21">
        <f>C679</f>
        <v>0</v>
      </c>
      <c r="D680" s="45"/>
      <c r="E680" s="31"/>
    </row>
    <row r="681" spans="1:5" ht="15" customHeight="1">
      <c r="A681" s="37"/>
      <c r="B681" s="18" t="s">
        <v>1143</v>
      </c>
      <c r="C681" s="16">
        <f>C680+C676</f>
        <v>0</v>
      </c>
      <c r="D681" s="46"/>
      <c r="E681" s="38"/>
    </row>
    <row r="682" spans="1:5" ht="6" customHeight="1" thickBot="1">
      <c r="A682" s="39"/>
      <c r="B682" s="40"/>
      <c r="C682" s="40"/>
      <c r="D682" s="48"/>
      <c r="E682" s="41"/>
    </row>
    <row r="683" spans="1:5" ht="6.6" customHeight="1" thickTop="1">
      <c r="B683" s="3"/>
    </row>
    <row r="684" spans="1:5" s="79" customFormat="1" ht="54" customHeight="1">
      <c r="A684" s="132" t="s">
        <v>1144</v>
      </c>
      <c r="B684" s="118"/>
      <c r="C684" s="81">
        <f>'PART 2- INELIGIBLE COSTS &gt;$150k'!E70</f>
        <v>0</v>
      </c>
      <c r="D684" s="133"/>
      <c r="E684" s="134"/>
    </row>
    <row r="685" spans="1:5" ht="8.4499999999999993" customHeight="1">
      <c r="C685" s="80"/>
    </row>
    <row r="686" spans="1:5" s="79" customFormat="1" ht="28.9" customHeight="1">
      <c r="A686" s="132" t="s">
        <v>1145</v>
      </c>
      <c r="B686" s="118"/>
      <c r="C686" s="82">
        <f>C681-C684</f>
        <v>0</v>
      </c>
      <c r="D686" s="133"/>
      <c r="E686" s="134"/>
    </row>
  </sheetData>
  <sheetProtection algorithmName="SHA-512" hashValue="SK+RlXidtC55H1PJjPrKJz/XLgBWeMDlWgmD6MKRqjqlCyo5sI7u0QsJrhM9DBCfiaeZ8hGNFpsVmSbAHZOyPw==" saltValue="k7wlRCR2FvJXYQXlZcsFXA==" spinCount="100000" sheet="1" objects="1" scenarios="1"/>
  <customSheetViews>
    <customSheetView guid="{4DA9077E-7E28-44AC-B389-7DC7511524E2}" showPageBreaks="1" printArea="1">
      <selection activeCell="C92" sqref="C92"/>
      <pageMargins left="0" right="0" top="0" bottom="0" header="0" footer="0"/>
      <pageSetup scale="95" orientation="landscape"/>
      <headerFooter alignWithMargins="0"/>
    </customSheetView>
    <customSheetView guid="{0AF3F7A6-97C1-4701-B09E-30FA09CF9160}" showRuler="0">
      <selection activeCell="F3" sqref="F3"/>
      <pageMargins left="0" right="0" top="0" bottom="0" header="0" footer="0"/>
      <pageSetup scale="95" orientation="landscape"/>
      <headerFooter alignWithMargins="0"/>
    </customSheetView>
    <customSheetView guid="{BE51FD49-6AE7-4197-BA93-83C2759F03BA}" showRuler="0" topLeftCell="A294">
      <selection activeCell="F308" sqref="F308"/>
      <pageMargins left="0" right="0" top="0" bottom="0" header="0" footer="0"/>
      <pageSetup scale="95" orientation="landscape"/>
      <headerFooter alignWithMargins="0"/>
    </customSheetView>
    <customSheetView guid="{10CE268E-C9F3-44CB-85F3-7A1C0B387EC0}" showRuler="0">
      <selection activeCell="F3" sqref="F3"/>
      <pageMargins left="0" right="0" top="0" bottom="0" header="0" footer="0"/>
      <pageSetup scale="95" orientation="landscape"/>
      <headerFooter alignWithMargins="0"/>
    </customSheetView>
    <customSheetView guid="{12EF543F-0693-0C45-AC72-8A93A6F21539}" scale="170" showPageBreaks="1" fitToPage="1" printArea="1">
      <selection sqref="A1:F642"/>
      <pageMargins left="0" right="0" top="0" bottom="0" header="0" footer="0"/>
      <pageSetup orientation="landscape"/>
      <headerFooter alignWithMargins="0"/>
    </customSheetView>
  </customSheetViews>
  <mergeCells count="4">
    <mergeCell ref="A684:B684"/>
    <mergeCell ref="A686:B686"/>
    <mergeCell ref="C4:D4"/>
    <mergeCell ref="C6:D6"/>
  </mergeCells>
  <phoneticPr fontId="0" type="noConversion"/>
  <pageMargins left="0.23622047244094491" right="0.23622047244094491" top="0.74803149606299213" bottom="0.74803149606299213" header="0.31496062992125984" footer="0.31496062992125984"/>
  <pageSetup scale="77" orientation="landscape" r:id="rId1"/>
  <headerFooter alignWithMargins="0">
    <oddFooter>&amp;L&amp;8Eligible Nova Scotia Costs Worksheet – NSFPIF | Nova Scotia Business Inc.
&amp;7Rev 11July2016&amp;R&amp;8Page &amp;P of &amp;N</oddFooter>
  </headerFooter>
  <rowBreaks count="19" manualBreakCount="19">
    <brk id="33" max="16383" man="1"/>
    <brk id="69" max="6" man="1"/>
    <brk id="94" max="16383" man="1"/>
    <brk id="132" max="6" man="1"/>
    <brk id="162" max="6" man="1"/>
    <brk id="199" max="6" man="1"/>
    <brk id="235" max="6" man="1"/>
    <brk id="268" max="6" man="1"/>
    <brk id="305" max="6" man="1"/>
    <brk id="337" max="6" man="1"/>
    <brk id="373" max="6" man="1"/>
    <brk id="404" max="6" man="1"/>
    <brk id="439" max="6" man="1"/>
    <brk id="473" max="6" man="1"/>
    <brk id="508" max="6" man="1"/>
    <brk id="533" max="16383" man="1"/>
    <brk id="565" max="6" man="1"/>
    <brk id="603" max="6" man="1"/>
    <brk id="644" max="6" man="1"/>
  </rowBreaks>
  <customProperties>
    <customPr name="%startcell%" r:id="rId2"/>
  </customProperties>
  <ignoredErrors>
    <ignoredError sqref="A10 A466:A485 A116:A119 A126:A156 A159:A160 A162:A165 A167 A174:A176 A178:A184 A254:A260 A12:A67 A77:A114 A169:A172 A235:A252 A187:A196 A199:A225 A262:A447 A449:A455 A457:A464 A487:A503 A505:A506 A520:A523 A525:A539 A541:A542 A544:A546 A549 A553:A577 A667:A668 A579:A609 A611:A616 A618:A622 A640 A508:A518 A642 A644:A652 A670 A672:A675 A677:A680 A682 A624:A627 A227:A233 A551 A121:A124 A655:A665 A69:A74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topLeftCell="A10" zoomScale="80" zoomScaleNormal="80" zoomScaleSheetLayoutView="200" workbookViewId="0">
      <selection activeCell="C7" sqref="C7"/>
    </sheetView>
  </sheetViews>
  <sheetFormatPr defaultColWidth="8.85546875" defaultRowHeight="12.75"/>
  <cols>
    <col min="1" max="1" width="29.42578125" style="65" customWidth="1"/>
    <col min="2" max="2" width="13.85546875" style="65" customWidth="1"/>
    <col min="3" max="3" width="42.28515625" style="65" customWidth="1"/>
    <col min="4" max="4" width="30.7109375" style="65" customWidth="1"/>
    <col min="5" max="5" width="19.85546875" style="65" customWidth="1"/>
    <col min="6" max="16384" width="8.85546875" style="65"/>
  </cols>
  <sheetData>
    <row r="1" spans="1:5" ht="23.25">
      <c r="A1" s="83" t="s">
        <v>1146</v>
      </c>
      <c r="B1" s="6"/>
      <c r="C1" s="6"/>
      <c r="D1" s="6"/>
      <c r="E1" s="7"/>
    </row>
    <row r="2" spans="1:5" ht="15.75">
      <c r="A2" s="8" t="s">
        <v>1</v>
      </c>
      <c r="B2" s="9"/>
      <c r="C2" s="9"/>
      <c r="D2" s="9"/>
      <c r="E2" s="10"/>
    </row>
    <row r="4" spans="1:5">
      <c r="A4" s="66" t="s">
        <v>1147</v>
      </c>
    </row>
    <row r="5" spans="1:5">
      <c r="A5" s="135" t="s">
        <v>1148</v>
      </c>
    </row>
    <row r="6" spans="1:5" ht="25.15" customHeight="1">
      <c r="A6" s="136" t="s">
        <v>1149</v>
      </c>
      <c r="B6" s="136"/>
      <c r="C6" s="136"/>
      <c r="D6" s="136"/>
      <c r="E6" s="136"/>
    </row>
    <row r="7" spans="1:5">
      <c r="A7" s="135"/>
    </row>
    <row r="8" spans="1:5">
      <c r="A8" s="137"/>
      <c r="B8" s="57"/>
      <c r="C8" s="57"/>
      <c r="D8" s="58" t="s">
        <v>1150</v>
      </c>
      <c r="E8" s="72"/>
    </row>
    <row r="9" spans="1:5">
      <c r="A9" s="137"/>
      <c r="B9" s="57"/>
      <c r="C9" s="57"/>
      <c r="D9" s="58" t="s">
        <v>1151</v>
      </c>
      <c r="E9" s="59" t="e">
        <f>150000/E8</f>
        <v>#DIV/0!</v>
      </c>
    </row>
    <row r="10" spans="1:5" ht="13.5" thickBot="1"/>
    <row r="11" spans="1:5" ht="26.25" thickBot="1">
      <c r="A11" s="60" t="s">
        <v>1152</v>
      </c>
      <c r="B11" s="60" t="s">
        <v>1153</v>
      </c>
      <c r="C11" s="60" t="s">
        <v>5</v>
      </c>
      <c r="D11" s="60" t="s">
        <v>1154</v>
      </c>
      <c r="E11" s="60" t="s">
        <v>6</v>
      </c>
    </row>
    <row r="12" spans="1:5" ht="13.15" customHeight="1">
      <c r="A12" s="138"/>
      <c r="B12" s="73"/>
      <c r="C12" s="73"/>
      <c r="D12" s="73"/>
      <c r="E12" s="74"/>
    </row>
    <row r="13" spans="1:5">
      <c r="A13" s="121"/>
      <c r="B13" s="75"/>
      <c r="C13" s="75"/>
      <c r="D13" s="75"/>
      <c r="E13" s="76"/>
    </row>
    <row r="14" spans="1:5">
      <c r="A14" s="121"/>
      <c r="B14" s="75"/>
      <c r="C14" s="75"/>
      <c r="D14" s="75"/>
      <c r="E14" s="76"/>
    </row>
    <row r="15" spans="1:5">
      <c r="A15" s="121"/>
      <c r="B15" s="75"/>
      <c r="C15" s="75"/>
      <c r="D15" s="75"/>
      <c r="E15" s="76"/>
    </row>
    <row r="16" spans="1:5">
      <c r="A16" s="121"/>
      <c r="B16" s="75"/>
      <c r="C16" s="75"/>
      <c r="D16" s="75"/>
      <c r="E16" s="76"/>
    </row>
    <row r="17" spans="1:5" ht="13.5" thickBot="1">
      <c r="A17" s="122"/>
      <c r="B17" s="77"/>
      <c r="C17" s="77"/>
      <c r="D17" s="77"/>
      <c r="E17" s="78"/>
    </row>
    <row r="18" spans="1:5" ht="13.5" thickTop="1">
      <c r="A18" s="123"/>
      <c r="B18" s="61"/>
      <c r="C18" s="125" t="s">
        <v>1155</v>
      </c>
      <c r="D18" s="126"/>
      <c r="E18" s="62">
        <f>SUM(E12:E17)</f>
        <v>0</v>
      </c>
    </row>
    <row r="19" spans="1:5" ht="13.5" thickBot="1">
      <c r="A19" s="124"/>
      <c r="B19" s="63"/>
      <c r="C19" s="127" t="s">
        <v>1156</v>
      </c>
      <c r="D19" s="128"/>
      <c r="E19" s="64">
        <f>IF(E18=0,0,E18-$E$9)</f>
        <v>0</v>
      </c>
    </row>
    <row r="20" spans="1:5">
      <c r="A20" s="138"/>
      <c r="B20" s="73"/>
      <c r="C20" s="73"/>
      <c r="D20" s="73"/>
      <c r="E20" s="74"/>
    </row>
    <row r="21" spans="1:5">
      <c r="A21" s="121"/>
      <c r="B21" s="75"/>
      <c r="C21" s="75"/>
      <c r="D21" s="75"/>
      <c r="E21" s="76"/>
    </row>
    <row r="22" spans="1:5">
      <c r="A22" s="121"/>
      <c r="B22" s="75"/>
      <c r="C22" s="75"/>
      <c r="D22" s="75"/>
      <c r="E22" s="76"/>
    </row>
    <row r="23" spans="1:5">
      <c r="A23" s="121"/>
      <c r="B23" s="75"/>
      <c r="C23" s="75"/>
      <c r="D23" s="75"/>
      <c r="E23" s="76"/>
    </row>
    <row r="24" spans="1:5">
      <c r="A24" s="121"/>
      <c r="B24" s="75"/>
      <c r="C24" s="75"/>
      <c r="D24" s="75"/>
      <c r="E24" s="76"/>
    </row>
    <row r="25" spans="1:5" ht="13.5" thickBot="1">
      <c r="A25" s="122"/>
      <c r="B25" s="77"/>
      <c r="C25" s="77"/>
      <c r="D25" s="77"/>
      <c r="E25" s="78"/>
    </row>
    <row r="26" spans="1:5" ht="13.5" thickTop="1">
      <c r="A26" s="123"/>
      <c r="B26" s="61"/>
      <c r="C26" s="125" t="s">
        <v>1157</v>
      </c>
      <c r="D26" s="126"/>
      <c r="E26" s="62">
        <f>SUM(E20:E25)</f>
        <v>0</v>
      </c>
    </row>
    <row r="27" spans="1:5" ht="13.5" thickBot="1">
      <c r="A27" s="124"/>
      <c r="B27" s="63"/>
      <c r="C27" s="127" t="s">
        <v>1158</v>
      </c>
      <c r="D27" s="128"/>
      <c r="E27" s="64">
        <f>IF(E26=0,0,E26-$E$9)</f>
        <v>0</v>
      </c>
    </row>
    <row r="28" spans="1:5">
      <c r="A28" s="138"/>
      <c r="B28" s="73"/>
      <c r="C28" s="73"/>
      <c r="D28" s="73"/>
      <c r="E28" s="74"/>
    </row>
    <row r="29" spans="1:5">
      <c r="A29" s="121"/>
      <c r="B29" s="75"/>
      <c r="C29" s="75"/>
      <c r="D29" s="75"/>
      <c r="E29" s="76"/>
    </row>
    <row r="30" spans="1:5">
      <c r="A30" s="121"/>
      <c r="B30" s="75"/>
      <c r="C30" s="75"/>
      <c r="D30" s="75"/>
      <c r="E30" s="76"/>
    </row>
    <row r="31" spans="1:5">
      <c r="A31" s="121"/>
      <c r="B31" s="75"/>
      <c r="C31" s="75"/>
      <c r="D31" s="75"/>
      <c r="E31" s="76"/>
    </row>
    <row r="32" spans="1:5">
      <c r="A32" s="121"/>
      <c r="B32" s="75"/>
      <c r="C32" s="75"/>
      <c r="D32" s="75"/>
      <c r="E32" s="76"/>
    </row>
    <row r="33" spans="1:5" ht="13.5" thickBot="1">
      <c r="A33" s="122"/>
      <c r="B33" s="77"/>
      <c r="C33" s="77"/>
      <c r="D33" s="77"/>
      <c r="E33" s="78"/>
    </row>
    <row r="34" spans="1:5" ht="13.5" thickTop="1">
      <c r="A34" s="123"/>
      <c r="B34" s="61"/>
      <c r="C34" s="125" t="s">
        <v>1159</v>
      </c>
      <c r="D34" s="126"/>
      <c r="E34" s="62">
        <f t="shared" ref="E34" si="0">SUM(E28:E33)</f>
        <v>0</v>
      </c>
    </row>
    <row r="35" spans="1:5" ht="13.5" thickBot="1">
      <c r="A35" s="124"/>
      <c r="B35" s="63"/>
      <c r="C35" s="127" t="s">
        <v>1160</v>
      </c>
      <c r="D35" s="128"/>
      <c r="E35" s="64">
        <f>IF(E34=0,0,E34-$E$9)</f>
        <v>0</v>
      </c>
    </row>
    <row r="36" spans="1:5">
      <c r="A36" s="138"/>
      <c r="B36" s="73"/>
      <c r="C36" s="73"/>
      <c r="D36" s="73"/>
      <c r="E36" s="74"/>
    </row>
    <row r="37" spans="1:5">
      <c r="A37" s="121"/>
      <c r="B37" s="75"/>
      <c r="C37" s="75"/>
      <c r="D37" s="75"/>
      <c r="E37" s="76"/>
    </row>
    <row r="38" spans="1:5">
      <c r="A38" s="121"/>
      <c r="B38" s="75"/>
      <c r="C38" s="75"/>
      <c r="D38" s="75"/>
      <c r="E38" s="76"/>
    </row>
    <row r="39" spans="1:5">
      <c r="A39" s="121"/>
      <c r="B39" s="75"/>
      <c r="C39" s="75"/>
      <c r="D39" s="75"/>
      <c r="E39" s="76"/>
    </row>
    <row r="40" spans="1:5">
      <c r="A40" s="121"/>
      <c r="B40" s="75"/>
      <c r="C40" s="75"/>
      <c r="D40" s="75"/>
      <c r="E40" s="76"/>
    </row>
    <row r="41" spans="1:5" ht="13.5" thickBot="1">
      <c r="A41" s="122"/>
      <c r="B41" s="77"/>
      <c r="C41" s="77"/>
      <c r="D41" s="77"/>
      <c r="E41" s="78"/>
    </row>
    <row r="42" spans="1:5" ht="13.5" thickTop="1">
      <c r="A42" s="123"/>
      <c r="B42" s="61"/>
      <c r="C42" s="125" t="s">
        <v>1161</v>
      </c>
      <c r="D42" s="126"/>
      <c r="E42" s="62">
        <f t="shared" ref="E42" si="1">SUM(E36:E41)</f>
        <v>0</v>
      </c>
    </row>
    <row r="43" spans="1:5" ht="13.5" thickBot="1">
      <c r="A43" s="124"/>
      <c r="B43" s="63"/>
      <c r="C43" s="127" t="s">
        <v>1162</v>
      </c>
      <c r="D43" s="128"/>
      <c r="E43" s="64">
        <f>IF(E42=0,0,E42-$E$9)</f>
        <v>0</v>
      </c>
    </row>
    <row r="44" spans="1:5">
      <c r="A44" s="138"/>
      <c r="B44" s="73"/>
      <c r="C44" s="73"/>
      <c r="D44" s="73"/>
      <c r="E44" s="74"/>
    </row>
    <row r="45" spans="1:5">
      <c r="A45" s="121"/>
      <c r="B45" s="75"/>
      <c r="C45" s="75"/>
      <c r="D45" s="75"/>
      <c r="E45" s="76"/>
    </row>
    <row r="46" spans="1:5">
      <c r="A46" s="121"/>
      <c r="B46" s="75"/>
      <c r="C46" s="75"/>
      <c r="D46" s="75"/>
      <c r="E46" s="76"/>
    </row>
    <row r="47" spans="1:5">
      <c r="A47" s="121"/>
      <c r="B47" s="75"/>
      <c r="C47" s="75"/>
      <c r="D47" s="75"/>
      <c r="E47" s="76"/>
    </row>
    <row r="48" spans="1:5">
      <c r="A48" s="121"/>
      <c r="B48" s="75"/>
      <c r="C48" s="75"/>
      <c r="D48" s="75"/>
      <c r="E48" s="76"/>
    </row>
    <row r="49" spans="1:5" ht="13.5" thickBot="1">
      <c r="A49" s="122"/>
      <c r="B49" s="77"/>
      <c r="C49" s="77"/>
      <c r="D49" s="77"/>
      <c r="E49" s="78"/>
    </row>
    <row r="50" spans="1:5" ht="13.5" thickTop="1">
      <c r="A50" s="123"/>
      <c r="B50" s="61"/>
      <c r="C50" s="125" t="s">
        <v>1163</v>
      </c>
      <c r="D50" s="126"/>
      <c r="E50" s="62">
        <f t="shared" ref="E50" si="2">SUM(E44:E49)</f>
        <v>0</v>
      </c>
    </row>
    <row r="51" spans="1:5" ht="13.5" thickBot="1">
      <c r="A51" s="124"/>
      <c r="B51" s="63"/>
      <c r="C51" s="127" t="s">
        <v>1164</v>
      </c>
      <c r="D51" s="128"/>
      <c r="E51" s="64">
        <f>IF(E50=0,0,E50-$E$9)</f>
        <v>0</v>
      </c>
    </row>
    <row r="52" spans="1:5">
      <c r="A52" s="138"/>
      <c r="B52" s="73"/>
      <c r="C52" s="73"/>
      <c r="D52" s="73"/>
      <c r="E52" s="74"/>
    </row>
    <row r="53" spans="1:5">
      <c r="A53" s="121"/>
      <c r="B53" s="75"/>
      <c r="C53" s="75"/>
      <c r="D53" s="75"/>
      <c r="E53" s="76"/>
    </row>
    <row r="54" spans="1:5">
      <c r="A54" s="121"/>
      <c r="B54" s="75"/>
      <c r="C54" s="75"/>
      <c r="D54" s="75"/>
      <c r="E54" s="76"/>
    </row>
    <row r="55" spans="1:5">
      <c r="A55" s="121"/>
      <c r="B55" s="75"/>
      <c r="C55" s="75"/>
      <c r="D55" s="75"/>
      <c r="E55" s="76"/>
    </row>
    <row r="56" spans="1:5">
      <c r="A56" s="121"/>
      <c r="B56" s="75"/>
      <c r="C56" s="75"/>
      <c r="D56" s="75"/>
      <c r="E56" s="76"/>
    </row>
    <row r="57" spans="1:5" ht="13.5" thickBot="1">
      <c r="A57" s="122"/>
      <c r="B57" s="77"/>
      <c r="C57" s="77"/>
      <c r="D57" s="77"/>
      <c r="E57" s="78"/>
    </row>
    <row r="58" spans="1:5" ht="13.5" thickTop="1">
      <c r="A58" s="123"/>
      <c r="B58" s="61"/>
      <c r="C58" s="125" t="s">
        <v>1165</v>
      </c>
      <c r="D58" s="126"/>
      <c r="E58" s="62">
        <f t="shared" ref="E58" si="3">SUM(E52:E57)</f>
        <v>0</v>
      </c>
    </row>
    <row r="59" spans="1:5" ht="13.5" thickBot="1">
      <c r="A59" s="124"/>
      <c r="B59" s="63"/>
      <c r="C59" s="127" t="s">
        <v>1166</v>
      </c>
      <c r="D59" s="128"/>
      <c r="E59" s="64">
        <f>IF(E58=0,0,E58-$E$9)</f>
        <v>0</v>
      </c>
    </row>
    <row r="60" spans="1:5">
      <c r="A60" s="138"/>
      <c r="B60" s="73"/>
      <c r="C60" s="73"/>
      <c r="D60" s="73"/>
      <c r="E60" s="74"/>
    </row>
    <row r="61" spans="1:5">
      <c r="A61" s="121"/>
      <c r="B61" s="75"/>
      <c r="C61" s="75"/>
      <c r="D61" s="75"/>
      <c r="E61" s="76"/>
    </row>
    <row r="62" spans="1:5" s="67" customFormat="1" ht="13.15" customHeight="1">
      <c r="A62" s="121"/>
      <c r="B62" s="75"/>
      <c r="C62" s="75"/>
      <c r="D62" s="75"/>
      <c r="E62" s="76"/>
    </row>
    <row r="63" spans="1:5">
      <c r="A63" s="121"/>
      <c r="B63" s="75"/>
      <c r="C63" s="75"/>
      <c r="D63" s="75"/>
      <c r="E63" s="76"/>
    </row>
    <row r="64" spans="1:5">
      <c r="A64" s="121"/>
      <c r="B64" s="75"/>
      <c r="C64" s="75"/>
      <c r="D64" s="75"/>
      <c r="E64" s="76"/>
    </row>
    <row r="65" spans="1:5" ht="13.5" thickBot="1">
      <c r="A65" s="122"/>
      <c r="B65" s="77"/>
      <c r="C65" s="77"/>
      <c r="D65" s="77"/>
      <c r="E65" s="78"/>
    </row>
    <row r="66" spans="1:5" ht="13.5" thickTop="1">
      <c r="A66" s="123"/>
      <c r="B66" s="61"/>
      <c r="C66" s="125" t="s">
        <v>1167</v>
      </c>
      <c r="D66" s="126"/>
      <c r="E66" s="62">
        <f t="shared" ref="E66" si="4">SUM(E60:E65)</f>
        <v>0</v>
      </c>
    </row>
    <row r="67" spans="1:5" ht="13.5" thickBot="1">
      <c r="A67" s="124"/>
      <c r="B67" s="63"/>
      <c r="C67" s="127" t="s">
        <v>1168</v>
      </c>
      <c r="D67" s="128"/>
      <c r="E67" s="64">
        <f>IF(E66=0,0,E66-$E$9)</f>
        <v>0</v>
      </c>
    </row>
    <row r="69" spans="1:5" ht="13.5" thickBot="1"/>
    <row r="70" spans="1:5" ht="27" customHeight="1" thickBot="1">
      <c r="A70" s="68"/>
      <c r="B70" s="69"/>
      <c r="C70" s="69"/>
      <c r="D70" s="70" t="s">
        <v>1169</v>
      </c>
      <c r="E70" s="71">
        <f>E19+E27+E35+E43+E51+E59</f>
        <v>0</v>
      </c>
    </row>
  </sheetData>
  <sheetProtection algorithmName="SHA-512" hashValue="NHnSZR3CjO4s/mVEZ+TJM1wcODtmbpBWd+9Tx1eXhVaJwAB0gfVoOvSEa5/RfmY/+Nax1S5uzaGwRsePKiIQ7g==" saltValue="x0JtaQeRWouPoSHNikt5Dw==" spinCount="100000" sheet="1" objects="1" scenarios="1"/>
  <mergeCells count="29">
    <mergeCell ref="A12:A17"/>
    <mergeCell ref="A20:A25"/>
    <mergeCell ref="A18:A19"/>
    <mergeCell ref="A26:A27"/>
    <mergeCell ref="A28:A33"/>
    <mergeCell ref="C51:D51"/>
    <mergeCell ref="C59:D59"/>
    <mergeCell ref="A34:A35"/>
    <mergeCell ref="A36:A41"/>
    <mergeCell ref="A42:A43"/>
    <mergeCell ref="A44:A49"/>
    <mergeCell ref="A50:A51"/>
    <mergeCell ref="A52:A57"/>
    <mergeCell ref="A6:E6"/>
    <mergeCell ref="A60:A65"/>
    <mergeCell ref="A66:A67"/>
    <mergeCell ref="C66:D66"/>
    <mergeCell ref="C67:D67"/>
    <mergeCell ref="C18:D18"/>
    <mergeCell ref="C26:D26"/>
    <mergeCell ref="C34:D34"/>
    <mergeCell ref="C42:D42"/>
    <mergeCell ref="C50:D50"/>
    <mergeCell ref="C58:D58"/>
    <mergeCell ref="A58:A59"/>
    <mergeCell ref="C19:D19"/>
    <mergeCell ref="C27:D27"/>
    <mergeCell ref="C35:D35"/>
    <mergeCell ref="C43:D4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&amp;L&amp;8Eligible Nova Scotia Costs Worksheet – NSFPIF | Nova Scotia Business Inc.
Rev 20Oct2015&amp;RPage &amp;P of &amp;N</oddFooter>
  </headerFooter>
  <rowBreaks count="1" manualBreakCount="1">
    <brk id="35" max="16383" man="1"/>
  </rowBreaks>
  <customProperties>
    <customPr name="%startcell%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9"/>
  <sheetViews>
    <sheetView view="pageBreakPreview" zoomScale="85" zoomScaleNormal="100" zoomScaleSheetLayoutView="85" workbookViewId="0">
      <selection activeCell="C79" sqref="C79"/>
    </sheetView>
  </sheetViews>
  <sheetFormatPr defaultRowHeight="12.75"/>
  <cols>
    <col min="1" max="1" width="18.85546875" customWidth="1"/>
    <col min="2" max="2" width="62.7109375" customWidth="1"/>
    <col min="3" max="3" width="20.5703125" customWidth="1"/>
    <col min="4" max="4" width="10.85546875" customWidth="1"/>
  </cols>
  <sheetData>
    <row r="1" spans="1:3" ht="24" customHeight="1">
      <c r="A1" s="90" t="s">
        <v>1170</v>
      </c>
      <c r="B1" s="6"/>
      <c r="C1" s="6"/>
    </row>
    <row r="2" spans="1:3" s="2" customFormat="1" ht="19.149999999999999" customHeight="1">
      <c r="A2" s="91" t="s">
        <v>1</v>
      </c>
      <c r="B2" s="9"/>
      <c r="C2" s="9"/>
    </row>
    <row r="3" spans="1:3" s="2" customFormat="1" ht="19.149999999999999" customHeight="1">
      <c r="A3" s="22"/>
      <c r="B3" s="6"/>
      <c r="C3" s="6"/>
    </row>
    <row r="4" spans="1:3" s="2" customFormat="1" ht="19.149999999999999" customHeight="1">
      <c r="A4" s="92" t="s">
        <v>2</v>
      </c>
      <c r="B4" s="139">
        <f>'PART 1- NS WORKSHEET '!C4</f>
        <v>0</v>
      </c>
      <c r="C4" s="115"/>
    </row>
    <row r="5" spans="1:3" s="2" customFormat="1" ht="9.6" customHeight="1">
      <c r="A5" s="93"/>
      <c r="B5" s="116"/>
      <c r="C5" s="116"/>
    </row>
    <row r="6" spans="1:3" s="2" customFormat="1" ht="19.149999999999999" customHeight="1">
      <c r="A6" s="95" t="s">
        <v>3</v>
      </c>
      <c r="B6" s="139">
        <f>'PART 1- NS WORKSHEET '!C6</f>
        <v>0</v>
      </c>
      <c r="C6" s="115"/>
    </row>
    <row r="7" spans="1:3" s="2" customFormat="1" ht="19.149999999999999" customHeight="1" thickBot="1">
      <c r="A7" s="22"/>
      <c r="B7" s="6"/>
      <c r="C7" s="6"/>
    </row>
    <row r="8" spans="1:3" s="2" customFormat="1" ht="29.45" customHeight="1">
      <c r="A8" s="101" t="s">
        <v>4</v>
      </c>
      <c r="B8" s="102" t="s">
        <v>5</v>
      </c>
      <c r="C8" s="103" t="s">
        <v>1171</v>
      </c>
    </row>
    <row r="9" spans="1:3">
      <c r="A9" s="104" t="str">
        <f>'PART 1- NS WORKSHEET '!A9</f>
        <v>01</v>
      </c>
      <c r="B9" s="98" t="str">
        <f>'PART 1- NS WORKSHEET '!B9</f>
        <v>STORY RIGHTS</v>
      </c>
      <c r="C9" s="105">
        <f>'PART 1- NS WORKSHEET '!C11</f>
        <v>0</v>
      </c>
    </row>
    <row r="10" spans="1:3">
      <c r="A10" s="104" t="str">
        <f>'PART 1- NS WORKSHEET '!A12</f>
        <v>02</v>
      </c>
      <c r="B10" s="99" t="str">
        <f>'PART 1- NS WORKSHEET '!B12</f>
        <v>SCENARIO</v>
      </c>
      <c r="C10" s="105">
        <f>'PART 1- NS WORKSHEET '!C24</f>
        <v>0</v>
      </c>
    </row>
    <row r="11" spans="1:3">
      <c r="A11" s="104" t="str">
        <f>'PART 1- NS WORKSHEET '!A25</f>
        <v>03</v>
      </c>
      <c r="B11" s="98" t="str">
        <f>'PART 1- NS WORKSHEET '!B25</f>
        <v>DEVELOPMENT COSTS</v>
      </c>
      <c r="C11" s="105">
        <f>'PART 1- NS WORKSHEET '!C33</f>
        <v>0</v>
      </c>
    </row>
    <row r="12" spans="1:3">
      <c r="A12" s="104" t="str">
        <f>'PART 1- NS WORKSHEET '!A34</f>
        <v>04</v>
      </c>
      <c r="B12" s="98" t="str">
        <f>'PART 1- NS WORKSHEET '!B34</f>
        <v>PRODUCER</v>
      </c>
      <c r="C12" s="105">
        <f>'PART 1- NS WORKSHEET '!C45</f>
        <v>0</v>
      </c>
    </row>
    <row r="13" spans="1:3">
      <c r="A13" s="104" t="str">
        <f>'PART 1- NS WORKSHEET '!A46</f>
        <v>05</v>
      </c>
      <c r="B13" s="98" t="str">
        <f>'PART 1- NS WORKSHEET '!B46</f>
        <v>DIRECTOR</v>
      </c>
      <c r="C13" s="105">
        <f>'PART 1- NS WORKSHEET '!C55</f>
        <v>0</v>
      </c>
    </row>
    <row r="14" spans="1:3">
      <c r="A14" s="104" t="str">
        <f>'PART 1- NS WORKSHEET '!A56</f>
        <v>06</v>
      </c>
      <c r="B14" s="98" t="str">
        <f>'PART 1- NS WORKSHEET '!B56</f>
        <v>STARS</v>
      </c>
      <c r="C14" s="105">
        <f>'PART 1- NS WORKSHEET '!C67</f>
        <v>0</v>
      </c>
    </row>
    <row r="15" spans="1:3">
      <c r="A15" s="106"/>
      <c r="B15" s="100" t="s">
        <v>118</v>
      </c>
      <c r="C15" s="107">
        <f>SUM(C9:C14)</f>
        <v>0</v>
      </c>
    </row>
    <row r="16" spans="1:3">
      <c r="A16" s="108" t="str">
        <f>'PART 1- NS WORKSHEET '!A70</f>
        <v>10</v>
      </c>
      <c r="B16" s="98" t="str">
        <f>'PART 1- NS WORKSHEET '!B70</f>
        <v>CAST</v>
      </c>
      <c r="C16" s="105">
        <f>'PART 1- NS WORKSHEET '!C94</f>
        <v>0</v>
      </c>
    </row>
    <row r="17" spans="1:3">
      <c r="A17" s="104" t="str">
        <f>'PART 1- NS WORKSHEET '!A95</f>
        <v>11</v>
      </c>
      <c r="B17" s="98" t="str">
        <f>'PART 1- NS WORKSHEET '!B95</f>
        <v>BACKGROUND PERFORMERS (EXTRAS)</v>
      </c>
      <c r="C17" s="105">
        <f>'PART 1- NS WORKSHEET '!C108</f>
        <v>0</v>
      </c>
    </row>
    <row r="18" spans="1:3">
      <c r="A18" s="104" t="str">
        <f>'PART 1- NS WORKSHEET '!A109</f>
        <v>12</v>
      </c>
      <c r="B18" s="98" t="str">
        <f>'PART 1- NS WORKSHEET '!B109</f>
        <v>PRODUCTION STAFF</v>
      </c>
      <c r="C18" s="105">
        <f>'PART 1- NS WORKSHEET '!C132</f>
        <v>0</v>
      </c>
    </row>
    <row r="19" spans="1:3">
      <c r="A19" s="104" t="str">
        <f>'PART 1- NS WORKSHEET '!A133</f>
        <v>13</v>
      </c>
      <c r="B19" s="98" t="str">
        <f>'PART 1- NS WORKSHEET '!B133</f>
        <v>DESIGN NS LABOUR</v>
      </c>
      <c r="C19" s="105">
        <f>'PART 1- NS WORKSHEET '!C141</f>
        <v>0</v>
      </c>
    </row>
    <row r="20" spans="1:3">
      <c r="A20" s="104" t="str">
        <f>'PART 1- NS WORKSHEET '!A142</f>
        <v>14</v>
      </c>
      <c r="B20" s="98" t="str">
        <f>'PART 1- NS WORKSHEET '!B142</f>
        <v>CONSTRUCTION LABOUR</v>
      </c>
      <c r="C20" s="105">
        <f>'PART 1- NS WORKSHEET '!C153</f>
        <v>0</v>
      </c>
    </row>
    <row r="21" spans="1:3">
      <c r="A21" s="104" t="str">
        <f>'PART 1- NS WORKSHEET '!A154</f>
        <v>15</v>
      </c>
      <c r="B21" s="98" t="str">
        <f>'PART 1- NS WORKSHEET '!B154</f>
        <v>SET DRESSING LABOUR</v>
      </c>
      <c r="C21" s="105">
        <f>'PART 1- NS WORKSHEET '!C162</f>
        <v>0</v>
      </c>
    </row>
    <row r="22" spans="1:3">
      <c r="A22" s="104" t="str">
        <f>'PART 1- NS WORKSHEET '!A163</f>
        <v>16</v>
      </c>
      <c r="B22" s="98" t="str">
        <f>'PART 1- NS WORKSHEET '!B163</f>
        <v>PROPERTY LABOUR</v>
      </c>
      <c r="C22" s="105">
        <f>'PART 1- NS WORKSHEET '!C169</f>
        <v>0</v>
      </c>
    </row>
    <row r="23" spans="1:3">
      <c r="A23" s="104" t="str">
        <f>'PART 1- NS WORKSHEET '!A170</f>
        <v>17</v>
      </c>
      <c r="B23" s="98" t="str">
        <f>'PART 1- NS WORKSHEET '!B170</f>
        <v>SPECIAL EFFECTS LABOUR</v>
      </c>
      <c r="C23" s="105">
        <f>'PART 1- NS WORKSHEET '!C174</f>
        <v>0</v>
      </c>
    </row>
    <row r="24" spans="1:3">
      <c r="A24" s="104" t="str">
        <f>'PART 1- NS WORKSHEET '!A175</f>
        <v>18</v>
      </c>
      <c r="B24" s="98" t="str">
        <f>'PART 1- NS WORKSHEET '!B175</f>
        <v>WRANGLING LABOUR</v>
      </c>
      <c r="C24" s="105">
        <f>'PART 1- NS WORKSHEET '!C178</f>
        <v>0</v>
      </c>
    </row>
    <row r="25" spans="1:3">
      <c r="A25" s="104" t="str">
        <f>'PART 1- NS WORKSHEET '!A179</f>
        <v>19</v>
      </c>
      <c r="B25" s="98" t="str">
        <f>'PART 1- NS WORKSHEET '!B179</f>
        <v>WARDROBE LABOUR</v>
      </c>
      <c r="C25" s="105">
        <f>'PART 1- NS WORKSHEET '!C187</f>
        <v>0</v>
      </c>
    </row>
    <row r="26" spans="1:3">
      <c r="A26" s="104" t="str">
        <f>'PART 1- NS WORKSHEET '!A188</f>
        <v>20</v>
      </c>
      <c r="B26" s="98" t="str">
        <f>'PART 1- NS WORKSHEET '!B188</f>
        <v>MAKEUP / HAIR LABOUR</v>
      </c>
      <c r="C26" s="105">
        <f>'PART 1- NS WORKSHEET '!C199</f>
        <v>0</v>
      </c>
    </row>
    <row r="27" spans="1:3">
      <c r="A27" s="104" t="str">
        <f>'PART 1- NS WORKSHEET '!A200</f>
        <v>21</v>
      </c>
      <c r="B27" s="98" t="str">
        <f>'PART 1- NS WORKSHEET '!B200</f>
        <v>VIDEO TECHNICAL CREW</v>
      </c>
      <c r="C27" s="105">
        <f>'PART 1- NS WORKSHEET '!C221</f>
        <v>0</v>
      </c>
    </row>
    <row r="28" spans="1:3">
      <c r="A28" s="104" t="str">
        <f>'PART 1- NS WORKSHEET '!A222</f>
        <v>22</v>
      </c>
      <c r="B28" s="98" t="str">
        <f>'PART 1- NS WORKSHEET '!B222</f>
        <v>CAMERA LABOUR</v>
      </c>
      <c r="C28" s="105">
        <f>'PART 1- NS WORKSHEET '!C235</f>
        <v>0</v>
      </c>
    </row>
    <row r="29" spans="1:3">
      <c r="A29" s="104" t="str">
        <f>'PART 1- NS WORKSHEET '!A236</f>
        <v>23</v>
      </c>
      <c r="B29" s="98" t="str">
        <f>'PART 1- NS WORKSHEET '!B236</f>
        <v>ELECTRICAL LABOUR</v>
      </c>
      <c r="C29" s="105">
        <f>'PART 1- NS WORKSHEET '!C243</f>
        <v>0</v>
      </c>
    </row>
    <row r="30" spans="1:3">
      <c r="A30" s="104" t="str">
        <f>'PART 1- NS WORKSHEET '!A244</f>
        <v>24</v>
      </c>
      <c r="B30" s="98" t="str">
        <f>'PART 1- NS WORKSHEET '!B244</f>
        <v>GRIP LABOUR</v>
      </c>
      <c r="C30" s="105">
        <f>'PART 1- NS WORKSHEET '!C254</f>
        <v>0</v>
      </c>
    </row>
    <row r="31" spans="1:3">
      <c r="A31" s="104" t="str">
        <f>'PART 1- NS WORKSHEET '!A255</f>
        <v>25</v>
      </c>
      <c r="B31" s="98" t="str">
        <f>'PART 1- NS WORKSHEET '!B255</f>
        <v>PRODUCTION SOUND LABOUR</v>
      </c>
      <c r="C31" s="105">
        <f>'PART 1- NS WORKSHEET '!C262</f>
        <v>0</v>
      </c>
    </row>
    <row r="32" spans="1:3">
      <c r="A32" s="104" t="str">
        <f>'PART 1- NS WORKSHEET '!A263</f>
        <v>26</v>
      </c>
      <c r="B32" s="98" t="str">
        <f>'PART 1- NS WORKSHEET '!B263</f>
        <v>TRANSPORTATION LABOUR</v>
      </c>
      <c r="C32" s="105">
        <f>'PART 1- NS WORKSHEET '!C268</f>
        <v>0</v>
      </c>
    </row>
    <row r="33" spans="1:3">
      <c r="A33" s="104" t="str">
        <f>'PART 1- NS WORKSHEET '!A269</f>
        <v>27</v>
      </c>
      <c r="B33" s="98" t="str">
        <f>'PART 1- NS WORKSHEET '!B269</f>
        <v>FRINGE  BENEFITS</v>
      </c>
      <c r="C33" s="105">
        <f>'PART 1- NS WORKSHEET '!C272</f>
        <v>0</v>
      </c>
    </row>
    <row r="34" spans="1:3">
      <c r="A34" s="104" t="str">
        <f>'PART 1- NS WORKSHEET '!A273</f>
        <v>28</v>
      </c>
      <c r="B34" s="98" t="str">
        <f>'PART 1- NS WORKSHEET '!B273</f>
        <v>PRODUCTION OFFICE EXPENSES</v>
      </c>
      <c r="C34" s="105">
        <f>'PART 1- NS WORKSHEET '!C286</f>
        <v>0</v>
      </c>
    </row>
    <row r="35" spans="1:3">
      <c r="A35" s="104" t="str">
        <f>'PART 1- NS WORKSHEET '!A287</f>
        <v>29</v>
      </c>
      <c r="B35" s="98" t="str">
        <f>'PART 1- NS WORKSHEET '!B287</f>
        <v>STUDIO /  BACKLOT EXPENSES</v>
      </c>
      <c r="C35" s="105">
        <f>'PART 1- NS WORKSHEET '!C297</f>
        <v>0</v>
      </c>
    </row>
    <row r="36" spans="1:3">
      <c r="A36" s="104" t="str">
        <f>'PART 1- NS WORKSHEET '!A298</f>
        <v>30</v>
      </c>
      <c r="B36" s="98" t="str">
        <f>'PART 1- NS WORKSHEET '!B298</f>
        <v>LOCATION OFFICE EXPENSES</v>
      </c>
      <c r="C36" s="105">
        <f>'PART 1- NS WORKSHEET '!C305</f>
        <v>0</v>
      </c>
    </row>
    <row r="37" spans="1:3">
      <c r="A37" s="104" t="str">
        <f>'PART 1- NS WORKSHEET '!A306</f>
        <v>31</v>
      </c>
      <c r="B37" s="98" t="str">
        <f>'PART 1- NS WORKSHEET '!B306</f>
        <v>SITE EXPENSES</v>
      </c>
      <c r="C37" s="105">
        <f>'PART 1- NS WORKSHEET '!C317</f>
        <v>0</v>
      </c>
    </row>
    <row r="38" spans="1:3">
      <c r="A38" s="104" t="str">
        <f>'PART 1- NS WORKSHEET '!A318</f>
        <v>32</v>
      </c>
      <c r="B38" s="98" t="str">
        <f>'PART 1- NS WORKSHEET '!B318</f>
        <v>UNIT EXPENSES</v>
      </c>
      <c r="C38" s="105">
        <f>'PART 1- NS WORKSHEET '!C328</f>
        <v>0</v>
      </c>
    </row>
    <row r="39" spans="1:3">
      <c r="A39" s="104" t="str">
        <f>'PART 1- NS WORKSHEET '!A329</f>
        <v>33</v>
      </c>
      <c r="B39" s="98" t="str">
        <f>'PART 1- NS WORKSHEET '!B329</f>
        <v>TRAVEL &amp; LIVING EXPENSES</v>
      </c>
      <c r="C39" s="105">
        <f>'PART 1- NS WORKSHEET '!C337</f>
        <v>0</v>
      </c>
    </row>
    <row r="40" spans="1:3">
      <c r="A40" s="104" t="str">
        <f>'PART 1- NS WORKSHEET '!A338</f>
        <v>34</v>
      </c>
      <c r="B40" s="98" t="str">
        <f>'PART 1- NS WORKSHEET '!B338</f>
        <v>TRANSPORTATION</v>
      </c>
      <c r="C40" s="105">
        <f>'PART 1- NS WORKSHEET '!C353</f>
        <v>0</v>
      </c>
    </row>
    <row r="41" spans="1:3">
      <c r="A41" s="104" t="str">
        <f>'PART 1- NS WORKSHEET '!A354</f>
        <v>35</v>
      </c>
      <c r="B41" s="98" t="str">
        <f>'PART 1- NS WORKSHEET '!B354</f>
        <v>CONSTRUCTION MATERIALS</v>
      </c>
      <c r="C41" s="105">
        <f>'PART 1- NS WORKSHEET '!C360</f>
        <v>0</v>
      </c>
    </row>
    <row r="42" spans="1:3">
      <c r="A42" s="104" t="str">
        <f>'PART 1- NS WORKSHEET '!A361</f>
        <v>36</v>
      </c>
      <c r="B42" s="98" t="str">
        <f>'PART 1- NS WORKSHEET '!B361</f>
        <v>ART SUPPLIES</v>
      </c>
      <c r="C42" s="105">
        <f>'PART 1- NS WORKSHEET '!C367</f>
        <v>0</v>
      </c>
    </row>
    <row r="43" spans="1:3">
      <c r="A43" s="104" t="str">
        <f>'PART 1- NS WORKSHEET '!A368</f>
        <v>37</v>
      </c>
      <c r="B43" s="98" t="str">
        <f>'PART 1- NS WORKSHEET '!B368</f>
        <v>SET DRESSING</v>
      </c>
      <c r="C43" s="105">
        <f>'PART 1- NS WORKSHEET '!C373</f>
        <v>0</v>
      </c>
    </row>
    <row r="44" spans="1:3">
      <c r="A44" s="104" t="str">
        <f>'PART 1- NS WORKSHEET '!A374</f>
        <v>38</v>
      </c>
      <c r="B44" s="98" t="str">
        <f>'PART 1- NS WORKSHEET '!B374</f>
        <v>PROPS</v>
      </c>
      <c r="C44" s="105">
        <f>'PART 1- NS WORKSHEET '!C383</f>
        <v>0</v>
      </c>
    </row>
    <row r="45" spans="1:3">
      <c r="A45" s="104" t="str">
        <f>'PART 1- NS WORKSHEET '!A384</f>
        <v>39</v>
      </c>
      <c r="B45" s="98" t="str">
        <f>'PART 1- NS WORKSHEET '!B384</f>
        <v>SPECIAL EFFECTS</v>
      </c>
      <c r="C45" s="105">
        <f>'PART 1- NS WORKSHEET '!C389</f>
        <v>0</v>
      </c>
    </row>
    <row r="46" spans="1:3">
      <c r="A46" s="104" t="str">
        <f>'PART 1- NS WORKSHEET '!A390</f>
        <v>40</v>
      </c>
      <c r="B46" s="98" t="str">
        <f>'PART 1- NS WORKSHEET '!B390</f>
        <v>ANIMALS</v>
      </c>
      <c r="C46" s="105">
        <f>'PART 1- NS WORKSHEET '!C397</f>
        <v>0</v>
      </c>
    </row>
    <row r="47" spans="1:3">
      <c r="A47" s="104" t="str">
        <f>'PART 1- NS WORKSHEET '!A398</f>
        <v>41</v>
      </c>
      <c r="B47" s="98" t="str">
        <f>'PART 1- NS WORKSHEET '!B398</f>
        <v>WARDROBE SUPPLIES</v>
      </c>
      <c r="C47" s="105">
        <f>'PART 1- NS WORKSHEET '!C404</f>
        <v>0</v>
      </c>
    </row>
    <row r="48" spans="1:3">
      <c r="A48" s="104" t="str">
        <f>'PART 1- NS WORKSHEET '!A405</f>
        <v>42</v>
      </c>
      <c r="B48" s="98" t="str">
        <f>'PART 1- NS WORKSHEET '!B405</f>
        <v>MAKEUP / HAIR SUPPLIES</v>
      </c>
      <c r="C48" s="105">
        <f>'PART 1- NS WORKSHEET '!C413</f>
        <v>0</v>
      </c>
    </row>
    <row r="49" spans="1:3">
      <c r="A49" s="104" t="str">
        <f>'PART 1- NS WORKSHEET '!A414</f>
        <v>43</v>
      </c>
      <c r="B49" s="98" t="str">
        <f>'PART 1- NS WORKSHEET '!B414</f>
        <v>VIDEO STUDIO FACILITIES</v>
      </c>
      <c r="C49" s="105">
        <f>'PART 1- NS WORKSHEET '!C429</f>
        <v>0</v>
      </c>
    </row>
    <row r="50" spans="1:3">
      <c r="A50" s="104" t="str">
        <f>'PART 1- NS WORKSHEET '!A430</f>
        <v>44</v>
      </c>
      <c r="B50" s="98" t="str">
        <f>'PART 1- NS WORKSHEET '!B430</f>
        <v>VIDEO REMOTE TECHNICAL FACILITIES</v>
      </c>
      <c r="C50" s="105">
        <f>'PART 1- NS WORKSHEET '!C439</f>
        <v>0</v>
      </c>
    </row>
    <row r="51" spans="1:3">
      <c r="A51" s="104" t="str">
        <f>'PART 1- NS WORKSHEET '!A440</f>
        <v>45</v>
      </c>
      <c r="B51" s="98" t="str">
        <f>'PART 1- NS WORKSHEET '!B440</f>
        <v>CAMERA EQUIPMENT</v>
      </c>
      <c r="C51" s="105">
        <f>'PART 1- NS WORKSHEET '!C449</f>
        <v>0</v>
      </c>
    </row>
    <row r="52" spans="1:3">
      <c r="A52" s="104" t="str">
        <f>'PART 1- NS WORKSHEET '!A450</f>
        <v>46</v>
      </c>
      <c r="B52" s="98" t="str">
        <f>'PART 1- NS WORKSHEET '!B450</f>
        <v>ELECTRICAL EQUIPMENT</v>
      </c>
      <c r="C52" s="105">
        <f>'PART 1- NS WORKSHEET '!C457</f>
        <v>0</v>
      </c>
    </row>
    <row r="53" spans="1:3">
      <c r="A53" s="104" t="str">
        <f>'PART 1- NS WORKSHEET '!A458</f>
        <v>47</v>
      </c>
      <c r="B53" s="98" t="str">
        <f>'PART 1- NS WORKSHEET '!B458</f>
        <v>GRIP  EQUIPMENT</v>
      </c>
      <c r="C53" s="105">
        <f>'PART 1- NS WORKSHEET '!C466</f>
        <v>0</v>
      </c>
    </row>
    <row r="54" spans="1:3">
      <c r="A54" s="104" t="str">
        <f>'PART 1- NS WORKSHEET '!A467</f>
        <v>48</v>
      </c>
      <c r="B54" s="98" t="str">
        <f>'PART 1- NS WORKSHEET '!B467</f>
        <v>SOUND EQUIPMENT</v>
      </c>
      <c r="C54" s="105">
        <f>'PART 1- NS WORKSHEET '!C473</f>
        <v>0</v>
      </c>
    </row>
    <row r="55" spans="1:3">
      <c r="A55" s="104" t="str">
        <f>'PART 1- NS WORKSHEET '!A474</f>
        <v>49</v>
      </c>
      <c r="B55" s="98" t="str">
        <f>'PART 1- NS WORKSHEET '!B474</f>
        <v>SECOND UNIT</v>
      </c>
      <c r="C55" s="105">
        <f>'PART 1- NS WORKSHEET '!C483</f>
        <v>0</v>
      </c>
    </row>
    <row r="56" spans="1:3">
      <c r="A56" s="104" t="str">
        <f>'PART 1- NS WORKSHEET '!A484</f>
        <v>50</v>
      </c>
      <c r="B56" s="98" t="str">
        <f>'PART 1- NS WORKSHEET '!B484</f>
        <v>VIDEOTAPE STOCK</v>
      </c>
      <c r="C56" s="105">
        <f>'PART 1- NS WORKSHEET '!C489</f>
        <v>0</v>
      </c>
    </row>
    <row r="57" spans="1:3">
      <c r="A57" s="104" t="str">
        <f>'PART 1- NS WORKSHEET '!A490</f>
        <v>51</v>
      </c>
      <c r="B57" s="98" t="str">
        <f>'PART 1- NS WORKSHEET '!B490</f>
        <v>PRODUCTION LABORATORY</v>
      </c>
      <c r="C57" s="105">
        <f>'PART 1- NS WORKSHEET '!C506</f>
        <v>0</v>
      </c>
    </row>
    <row r="58" spans="1:3">
      <c r="A58" s="109"/>
      <c r="B58" s="100" t="s">
        <v>870</v>
      </c>
      <c r="C58" s="107">
        <f>SUM(C16:C57)</f>
        <v>0</v>
      </c>
    </row>
    <row r="59" spans="1:3">
      <c r="A59" s="104" t="str">
        <f>'PART 1- NS WORKSHEET '!A509</f>
        <v>60</v>
      </c>
      <c r="B59" s="98" t="str">
        <f>'PART 1- NS WORKSHEET '!B509</f>
        <v>EDITORIAL LABOUR</v>
      </c>
      <c r="C59" s="105">
        <f>'PART 1- NS WORKSHEET '!C525</f>
        <v>0</v>
      </c>
    </row>
    <row r="60" spans="1:3">
      <c r="A60" s="104" t="str">
        <f>'PART 1- NS WORKSHEET '!A526</f>
        <v>61</v>
      </c>
      <c r="B60" s="98" t="str">
        <f>'PART 1- NS WORKSHEET '!B526</f>
        <v>EDITORIAL EQUIPMENT</v>
      </c>
      <c r="C60" s="105">
        <f>'PART 1- NS WORKSHEET '!C533</f>
        <v>0</v>
      </c>
    </row>
    <row r="61" spans="1:3">
      <c r="A61" s="104" t="str">
        <f>'PART 1- NS WORKSHEET '!A534</f>
        <v>62</v>
      </c>
      <c r="B61" s="98" t="str">
        <f>'PART 1- NS WORKSHEET '!B534</f>
        <v>VIDEO POST PRODUCTION (PICTURE)</v>
      </c>
      <c r="C61" s="105">
        <f>'PART 1- NS WORKSHEET '!C554</f>
        <v>0</v>
      </c>
    </row>
    <row r="62" spans="1:3">
      <c r="A62" s="104" t="str">
        <f>'PART 1- NS WORKSHEET '!A555</f>
        <v>63</v>
      </c>
      <c r="B62" s="98" t="str">
        <f>'PART 1- NS WORKSHEET '!B555</f>
        <v>VIDEO POST PRODUCTION (SOUND)</v>
      </c>
      <c r="C62" s="105">
        <f>'PART 1- NS WORKSHEET '!C565</f>
        <v>0</v>
      </c>
    </row>
    <row r="63" spans="1:3">
      <c r="A63" s="104" t="str">
        <f>'PART 1- NS WORKSHEET '!A566</f>
        <v>64</v>
      </c>
      <c r="B63" s="98" t="str">
        <f>'PART 1- NS WORKSHEET '!B566</f>
        <v>POST PRODUCTION LABORATORY</v>
      </c>
      <c r="C63" s="105">
        <f>'PART 1- NS WORKSHEET '!C582</f>
        <v>0</v>
      </c>
    </row>
    <row r="64" spans="1:3">
      <c r="A64" s="104" t="str">
        <f>'PART 1- NS WORKSHEET '!A583</f>
        <v>65</v>
      </c>
      <c r="B64" s="98" t="str">
        <f>'PART 1- NS WORKSHEET '!B583</f>
        <v>FILM POST PRODUCTION SOUND</v>
      </c>
      <c r="C64" s="105">
        <f>'PART 1- NS WORKSHEET '!C603</f>
        <v>0</v>
      </c>
    </row>
    <row r="65" spans="1:3">
      <c r="A65" s="104" t="str">
        <f>'PART 1- NS WORKSHEET '!A604</f>
        <v>66</v>
      </c>
      <c r="B65" s="98" t="str">
        <f>'PART 1- NS WORKSHEET '!B604</f>
        <v>MUSIC</v>
      </c>
      <c r="C65" s="105">
        <f>'PART 1- NS WORKSHEET '!C618</f>
        <v>0</v>
      </c>
    </row>
    <row r="66" spans="1:3">
      <c r="A66" s="104" t="str">
        <f>'PART 1- NS WORKSHEET '!A619</f>
        <v>67</v>
      </c>
      <c r="B66" s="98" t="str">
        <f>'PART 1- NS WORKSHEET '!B619</f>
        <v>TITLES / OPTICALS / STOCK FOOTAGE</v>
      </c>
      <c r="C66" s="105">
        <f>'PART 1- NS WORKSHEET '!C625</f>
        <v>0</v>
      </c>
    </row>
    <row r="67" spans="1:3">
      <c r="A67" s="104" t="str">
        <f>'PART 1- NS WORKSHEET '!A626</f>
        <v>68</v>
      </c>
      <c r="B67" s="98" t="str">
        <f>'PART 1- NS WORKSHEET '!B626</f>
        <v>VERSIONING/CLOSED CAPTIONING</v>
      </c>
      <c r="C67" s="105">
        <f>'PART 1- NS WORKSHEET '!C640</f>
        <v>0</v>
      </c>
    </row>
    <row r="68" spans="1:3">
      <c r="A68" s="109"/>
      <c r="B68" s="100" t="str">
        <f>'PART 1- NS WORKSHEET '!B641</f>
        <v>TOTAL POST PRODUCTION "C"</v>
      </c>
      <c r="C68" s="107">
        <f>SUM(C59:C67)</f>
        <v>0</v>
      </c>
    </row>
    <row r="69" spans="1:3">
      <c r="A69" s="109"/>
      <c r="B69" s="100" t="str">
        <f>'PART 1- NS WORKSHEET '!B643</f>
        <v>TOTAL PRODUCTION "B" AND POST PRODUCTION "C"</v>
      </c>
      <c r="C69" s="107">
        <f>C58+C68</f>
        <v>0</v>
      </c>
    </row>
    <row r="70" spans="1:3">
      <c r="A70" s="104" t="str">
        <f>'PART 1- NS WORKSHEET '!A645</f>
        <v>70</v>
      </c>
      <c r="B70" s="98" t="str">
        <f>'PART 1- NS WORKSHEET '!B645</f>
        <v>MARKETING/ UNIT PUBLICITY</v>
      </c>
      <c r="C70" s="105">
        <f>'PART 1- NS WORKSHEET '!C655</f>
        <v>0</v>
      </c>
    </row>
    <row r="71" spans="1:3">
      <c r="A71" s="104" t="str">
        <f>'PART 1- NS WORKSHEET '!A656</f>
        <v>71</v>
      </c>
      <c r="B71" s="98" t="str">
        <f>'PART 1- NS WORKSHEET '!B656</f>
        <v>GENERAL EXPENSES</v>
      </c>
      <c r="C71" s="105">
        <f>'PART 1- NS WORKSHEET '!C663</f>
        <v>0</v>
      </c>
    </row>
    <row r="72" spans="1:3">
      <c r="A72" s="104" t="str">
        <f>'PART 1- NS WORKSHEET '!A664</f>
        <v>72</v>
      </c>
      <c r="B72" s="98" t="str">
        <f>'PART 1- NS WORKSHEET '!B664</f>
        <v>INDIRECT COSTS</v>
      </c>
      <c r="C72" s="105">
        <f>'PART 1- NS WORKSHEET '!C668</f>
        <v>0</v>
      </c>
    </row>
    <row r="73" spans="1:3">
      <c r="A73" s="109"/>
      <c r="B73" s="100" t="str">
        <f>'PART 1- NS WORKSHEET '!B669</f>
        <v>TOTAL OTHER "D"</v>
      </c>
      <c r="C73" s="107">
        <f>SUM(C70:C72)</f>
        <v>0</v>
      </c>
    </row>
    <row r="74" spans="1:3">
      <c r="A74" s="109"/>
      <c r="B74" s="100" t="str">
        <f>'PART 1- NS WORKSHEET '!B671</f>
        <v>TOTAL "A" + "B" + "C" + "D"</v>
      </c>
      <c r="C74" s="107">
        <f>C15+C58+C68+C73</f>
        <v>0</v>
      </c>
    </row>
    <row r="75" spans="1:3">
      <c r="A75" s="104" t="str">
        <f>'PART 1- NS WORKSHEET '!A673</f>
        <v>80</v>
      </c>
      <c r="B75" s="98" t="str">
        <f>'PART 1- NS WORKSHEET '!B673</f>
        <v>CONTINGENCY</v>
      </c>
      <c r="C75" s="105">
        <f>'PART 1- NS WORKSHEET '!C675</f>
        <v>0</v>
      </c>
    </row>
    <row r="76" spans="1:3">
      <c r="A76" s="109"/>
      <c r="B76" s="100" t="str">
        <f>'PART 1- NS WORKSHEET '!B676</f>
        <v>SUB TOTAL</v>
      </c>
      <c r="C76" s="107">
        <f>SUM(C74:C75)</f>
        <v>0</v>
      </c>
    </row>
    <row r="77" spans="1:3">
      <c r="A77" s="104" t="str">
        <f>'PART 1- NS WORKSHEET '!A678</f>
        <v>81</v>
      </c>
      <c r="B77" s="98" t="str">
        <f>'PART 1- NS WORKSHEET '!B678</f>
        <v>COMPLETION GUARANTEE</v>
      </c>
      <c r="C77" s="105">
        <f>'PART 1- NS WORKSHEET '!C680</f>
        <v>0</v>
      </c>
    </row>
    <row r="78" spans="1:3" ht="13.5" thickBot="1">
      <c r="A78" s="110"/>
      <c r="B78" s="111" t="str">
        <f>'PART 1- NS WORKSHEET '!B681</f>
        <v>GRAND TOTAL</v>
      </c>
      <c r="C78" s="112">
        <f>SUM(C76:C77)</f>
        <v>0</v>
      </c>
    </row>
    <row r="79" spans="1:3">
      <c r="A79" s="3"/>
      <c r="C79" s="96"/>
    </row>
    <row r="80" spans="1:3">
      <c r="C80" s="96"/>
    </row>
    <row r="81" spans="3:3">
      <c r="C81" s="96"/>
    </row>
    <row r="82" spans="3:3">
      <c r="C82" s="96"/>
    </row>
    <row r="83" spans="3:3">
      <c r="C83" s="96"/>
    </row>
    <row r="84" spans="3:3">
      <c r="C84" s="96"/>
    </row>
    <row r="85" spans="3:3">
      <c r="C85" s="96"/>
    </row>
    <row r="86" spans="3:3">
      <c r="C86" s="96"/>
    </row>
    <row r="87" spans="3:3">
      <c r="C87" s="96"/>
    </row>
    <row r="88" spans="3:3">
      <c r="C88" s="96"/>
    </row>
    <row r="89" spans="3:3">
      <c r="C89" s="96"/>
    </row>
    <row r="90" spans="3:3">
      <c r="C90" s="96"/>
    </row>
    <row r="91" spans="3:3">
      <c r="C91" s="96"/>
    </row>
    <row r="92" spans="3:3">
      <c r="C92" s="96"/>
    </row>
    <row r="93" spans="3:3">
      <c r="C93" s="96"/>
    </row>
    <row r="94" spans="3:3">
      <c r="C94" s="96"/>
    </row>
    <row r="95" spans="3:3">
      <c r="C95" s="96"/>
    </row>
    <row r="96" spans="3:3">
      <c r="C96" s="96"/>
    </row>
    <row r="97" spans="3:3">
      <c r="C97" s="96"/>
    </row>
    <row r="98" spans="3:3">
      <c r="C98" s="96"/>
    </row>
    <row r="99" spans="3:3">
      <c r="C99" s="96"/>
    </row>
    <row r="100" spans="3:3">
      <c r="C100" s="96"/>
    </row>
    <row r="101" spans="3:3">
      <c r="C101" s="96"/>
    </row>
    <row r="102" spans="3:3">
      <c r="C102" s="96"/>
    </row>
    <row r="103" spans="3:3">
      <c r="C103" s="96"/>
    </row>
    <row r="104" spans="3:3">
      <c r="C104" s="96"/>
    </row>
    <row r="105" spans="3:3">
      <c r="C105" s="96"/>
    </row>
    <row r="106" spans="3:3">
      <c r="C106" s="96"/>
    </row>
    <row r="107" spans="3:3">
      <c r="C107" s="96"/>
    </row>
    <row r="108" spans="3:3">
      <c r="C108" s="96"/>
    </row>
    <row r="109" spans="3:3">
      <c r="C109" s="96"/>
    </row>
  </sheetData>
  <sheetProtection algorithmName="SHA-512" hashValue="DIovdXj+6Mv8TlECf93B301lu6VuCaW0F6UvnwQ4mvMONUPgtCvY/00/dBYxtKhznnidLY2ks6DwAVv+db9fbQ==" saltValue="8COrhajDARpUZLYdZs+tDA==" spinCount="100000" sheet="1" objects="1" scenarios="1"/>
  <pageMargins left="0.25" right="0.25" top="0.75" bottom="0.75" header="0.3" footer="0.3"/>
  <pageSetup orientation="portrait" r:id="rId1"/>
  <customProperties>
    <customPr name="%startcell%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5aac74c3-5625-4134-9e16-654bffcc5da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8748036D86D94A9490D2F5E15260E1" ma:contentTypeVersion="14" ma:contentTypeDescription="Create a new document." ma:contentTypeScope="" ma:versionID="7998a93ebd090ad558fbef1dc8c99ddd">
  <xsd:schema xmlns:xsd="http://www.w3.org/2001/XMLSchema" xmlns:xs="http://www.w3.org/2001/XMLSchema" xmlns:p="http://schemas.microsoft.com/office/2006/metadata/properties" xmlns:ns2="5aac74c3-5625-4134-9e16-654bffcc5da3" xmlns:ns3="04f92d84-0587-425a-ad6f-506f8a036ba2" targetNamespace="http://schemas.microsoft.com/office/2006/metadata/properties" ma:root="true" ma:fieldsID="1726bcffd2d6664be16290290054ea36" ns2:_="" ns3:_="">
    <xsd:import namespace="5aac74c3-5625-4134-9e16-654bffcc5da3"/>
    <xsd:import namespace="04f92d84-0587-425a-ad6f-506f8a036b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c74c3-5625-4134-9e16-654bffcc5d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Date" ma:index="21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92d84-0587-425a-ad6f-506f8a036b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88C7BF-4C51-4874-8B22-301AC484A8EA}"/>
</file>

<file path=customXml/itemProps2.xml><?xml version="1.0" encoding="utf-8"?>
<ds:datastoreItem xmlns:ds="http://schemas.openxmlformats.org/officeDocument/2006/customXml" ds:itemID="{CECD8D7E-FD05-4689-ADC6-5B8FD17D284A}"/>
</file>

<file path=customXml/itemProps3.xml><?xml version="1.0" encoding="utf-8"?>
<ds:datastoreItem xmlns:ds="http://schemas.openxmlformats.org/officeDocument/2006/customXml" ds:itemID="{0779594D-0C45-4278-8D5B-E1A4F4713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Alberta Economic Development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Mosher</dc:creator>
  <cp:keywords/>
  <dc:description/>
  <cp:lastModifiedBy>Carol Anne Ross</cp:lastModifiedBy>
  <cp:revision/>
  <dcterms:created xsi:type="dcterms:W3CDTF">2006-03-30T20:20:06Z</dcterms:created>
  <dcterms:modified xsi:type="dcterms:W3CDTF">2019-09-17T15:49:39Z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649417086</vt:i4>
  </property>
  <property fmtid="{D5CDD505-2E9C-101B-9397-08002B2CF9AE}" pid="3" name="_ReviewCycleID">
    <vt:i4>649417086</vt:i4>
  </property>
  <property fmtid="{D5CDD505-2E9C-101B-9397-08002B2CF9AE}" pid="4" name="_NewReviewCycle">
    <vt:lpwstr/>
  </property>
  <property fmtid="{D5CDD505-2E9C-101B-9397-08002B2CF9AE}" pid="5" name="_EmailEntryID">
    <vt:lpwstr>00000000E11BE18B6BEF094FAC714C050C4DC4ED0700F608E4693B302246AAB438D40D6094C7001BCA94897B0000F608E4693B302246AAB438D40D6094C7001BCA94E4F80000</vt:lpwstr>
  </property>
  <property fmtid="{D5CDD505-2E9C-101B-9397-08002B2CF9AE}" pid="6" name="_EmailStoreID0">
    <vt:lpwstr>0000000038A1BB1005E5101AA1BB08002B2A56C20000454D534D44422E444C4C00000000000000001B55FA20AA6611CD9BC800AA002FC45A0C0000007365697365627261756E406E7362692E6361002F6F3D4E53424945786368616E67652F6F753D45786368616E67652041646D696E6973747261746976652047726F75702</vt:lpwstr>
  </property>
  <property fmtid="{D5CDD505-2E9C-101B-9397-08002B2CF9AE}" pid="7" name="_EmailStoreID1">
    <vt:lpwstr>02846594449424F484632335350444C54292F636E3D526563697069656E74732F636E3D53746566616E2045697365627261756E00E94632F43800000002000000100000007300650069007300650062007200610075006E0040006E007300620069002E006300610000000000</vt:lpwstr>
  </property>
  <property fmtid="{D5CDD505-2E9C-101B-9397-08002B2CF9AE}" pid="9" name="ContentTypeId">
    <vt:lpwstr>0x010100608748036D86D94A9490D2F5E15260E1</vt:lpwstr>
  </property>
  <property fmtid="{D5CDD505-2E9C-101B-9397-08002B2CF9AE}" pid="10" name="Order">
    <vt:r8>100</vt:r8>
  </property>
</Properties>
</file>